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382"/>
  <workbookPr codeName="ThisWorkbook" defaultThemeVersion="124226"/>
  <bookViews>
    <workbookView xWindow="-120" yWindow="-120" windowWidth="29040" windowHeight="15840" tabRatio="942" firstSheet="6" activeTab="7"/>
  </bookViews>
  <sheets>
    <sheet name="Prof and Sen April 22" sheetId="74" r:id="rId1"/>
    <sheet name="Prof and Sen Aug 22" sheetId="88" r:id="rId2"/>
    <sheet name="SGUL Scales Apr 22" sheetId="75" r:id="rId3"/>
    <sheet name="SGUL Scales Aug 22" sheetId="84" r:id="rId4"/>
    <sheet name="SGUL Scales Jan 2023" sheetId="80" r:id="rId5"/>
    <sheet name="Clinical Academics Apr 22" sheetId="76" r:id="rId6"/>
    <sheet name="Consultant (Post 2004) Apr 22" sheetId="77" r:id="rId7"/>
    <sheet name="Consultant (Pre 2004) Apr 22" sheetId="78" r:id="rId8"/>
    <sheet name="AFC Apr 22" sheetId="79" r:id="rId9"/>
    <sheet name="KU Scales 1-10 April 22" sheetId="81" r:id="rId10"/>
    <sheet name="KU Scales 1-10 Aug 22" sheetId="85" r:id="rId11"/>
    <sheet name="KU Prof and Associ Dean Apr 22" sheetId="82" r:id="rId12"/>
    <sheet name="KU Prof and Associ Dean Aug 22 " sheetId="86" r:id="rId13"/>
    <sheet name="KU Snr PS Apr 22" sheetId="83" r:id="rId14"/>
    <sheet name="KU Snr PS Aug 22" sheetId="87" r:id="rId15"/>
  </sheets>
  <definedNames>
    <definedName name="HTML_CodePage" comment="" hidden="1">1252</definedName>
    <definedName name="HTML_Control" comment="" hidden="1">{"'NHS Cler Apr01'!$A$3:$L$52"}</definedName>
    <definedName name="HTML_Description" comment="" hidden="1">""</definedName>
    <definedName name="HTML_Email" comment="" hidden="1">""</definedName>
    <definedName name="HTML_Header" comment="" hidden="1">""</definedName>
    <definedName name="HTML_LastUpdate" comment="" hidden="1">"17/09/99"</definedName>
    <definedName name="HTML_LineAfter" comment="" hidden="1">FALSE</definedName>
    <definedName name="HTML_LineBefore" comment="" hidden="1">FALSE</definedName>
    <definedName name="HTML_Name" comment="" hidden="1">"Robert Gledhill"</definedName>
    <definedName name="HTML_OBDlg2" comment="" hidden="1">FALSE</definedName>
    <definedName name="HTML_OBDlg3" comment="" hidden="1">TRUE</definedName>
    <definedName name="HTML_OBDlg4" comment="" hidden="1">TRUE</definedName>
    <definedName name="HTML_OS" comment="" hidden="1">0</definedName>
    <definedName name="HTML_PathFile" comment="" hidden="1">"M:\Salaries\Chris - 2001 Copies\Working\costNHSpsych2k1.htm"</definedName>
    <definedName name="HTML_PathTemplate" comment="" hidden="1">"M:\Salaries\Chris - 2001 Copies\Working\template.htm"</definedName>
    <definedName name="HTML_Title" comment="" hidden="1">"1999 Employer Costing Sheets"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<sst xmlns="http://schemas.openxmlformats.org/spreadsheetml/2006/main" uniqueCount="162" count="1035">
  <si>
    <t>London Allowance</t>
  </si>
  <si>
    <t>Basic Salary</t>
  </si>
  <si>
    <t>Scale Point</t>
  </si>
  <si>
    <t>Sub Total</t>
  </si>
  <si>
    <t>Total Cost per Annum</t>
  </si>
  <si>
    <t>Total Cost per Month</t>
  </si>
  <si>
    <t>Total Cost per Day</t>
  </si>
  <si>
    <t>Total Cost per Week</t>
  </si>
  <si>
    <t>Total Cost per Hour</t>
  </si>
  <si>
    <t>Employer's Costs</t>
  </si>
  <si>
    <t>National Insurance</t>
  </si>
  <si>
    <t>Superannuation</t>
  </si>
  <si>
    <t>Band</t>
  </si>
  <si>
    <t>8 disc</t>
  </si>
  <si>
    <t>N.I.</t>
  </si>
  <si>
    <t>Superann</t>
  </si>
  <si>
    <t>Senior Admin /Professorial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</si>
  <si>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</si>
  <si>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</si>
  <si>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</si>
  <si>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</si>
  <si>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</si>
  <si>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</si>
  <si>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</si>
  <si>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</si>
  <si>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</si>
  <si>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</si>
  <si>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</si>
  <si>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</si>
  <si>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</si>
  <si>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</si>
  <si>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</si>
  <si>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</si>
  <si>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</si>
  <si>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</si>
  <si>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10/13</t>
  </si>
  <si>
    <t>11/14</t>
  </si>
  <si>
    <t>LW:</t>
  </si>
  <si>
    <t>LEL</t>
  </si>
  <si>
    <t>Employer's Contr.</t>
  </si>
  <si>
    <t>Min:</t>
  </si>
  <si>
    <t>UEL</t>
  </si>
  <si>
    <t>Max:</t>
  </si>
  <si>
    <t>PT</t>
  </si>
  <si>
    <t>LEL to ST</t>
  </si>
  <si>
    <t>ST</t>
  </si>
  <si>
    <t>and above</t>
  </si>
  <si>
    <t>UAP</t>
  </si>
  <si>
    <t>above</t>
  </si>
  <si>
    <t>High cost of living supp.</t>
  </si>
  <si>
    <t>NHS</t>
  </si>
  <si>
    <t>Pension:</t>
  </si>
  <si>
    <t>Basic</t>
  </si>
  <si>
    <t>LW</t>
  </si>
  <si>
    <t>NI</t>
  </si>
  <si>
    <t>Annual</t>
  </si>
  <si>
    <t>Monthly</t>
  </si>
  <si>
    <t>Weekly</t>
  </si>
  <si>
    <t>Daily</t>
  </si>
  <si>
    <t>Hourly</t>
  </si>
  <si>
    <t>per APA</t>
  </si>
  <si>
    <t>inc. oncosts</t>
  </si>
  <si>
    <t>CEA</t>
  </si>
  <si>
    <t>Threshold</t>
  </si>
  <si>
    <t xml:space="preserve">Points </t>
  </si>
  <si>
    <t>Subtotal</t>
  </si>
  <si>
    <t>Oncosts</t>
  </si>
  <si>
    <t>9 Bronze</t>
  </si>
  <si>
    <t>10 Silver</t>
  </si>
  <si>
    <t>11 Gold</t>
  </si>
  <si>
    <t>12 Platinum</t>
  </si>
  <si>
    <t>Distiction</t>
  </si>
  <si>
    <t>B</t>
  </si>
  <si>
    <t>A</t>
  </si>
  <si>
    <t>A+</t>
  </si>
  <si>
    <t>NHS Pension:</t>
  </si>
  <si>
    <t>USS Pension:</t>
  </si>
  <si>
    <t>Discre. Pts</t>
  </si>
  <si>
    <t>Additional Allowances:</t>
  </si>
  <si>
    <t>SAUL Pension:</t>
  </si>
  <si>
    <t>Levy</t>
  </si>
  <si>
    <t>Band 1</t>
  </si>
  <si>
    <t>Band 2</t>
  </si>
  <si>
    <t>Band 3</t>
  </si>
  <si>
    <t>Band 4</t>
  </si>
  <si>
    <t>Band 5</t>
  </si>
  <si>
    <t>Band 7</t>
  </si>
  <si>
    <t>Band 9</t>
  </si>
  <si>
    <t>Band 6</t>
  </si>
  <si>
    <t>Band 8A</t>
  </si>
  <si>
    <t>Band 8B</t>
  </si>
  <si>
    <t>Band 8C</t>
  </si>
  <si>
    <t>Band 8D</t>
  </si>
  <si>
    <t>First Consultant Post on or after February 2004</t>
  </si>
  <si>
    <t>Clinical DIT</t>
  </si>
  <si>
    <t>Academic GPs</t>
  </si>
  <si>
    <t>Pre 2009 CL</t>
  </si>
  <si>
    <t>Pre 2009 SL/Reader</t>
  </si>
  <si>
    <t>Post 2009 SL/Reader</t>
  </si>
  <si>
    <t xml:space="preserve">Hold honorary Consultant Contract Pre 2003 </t>
  </si>
  <si>
    <t>(Non Incremental)</t>
  </si>
  <si>
    <t>10</t>
  </si>
  <si>
    <t>11</t>
  </si>
  <si>
    <t>Point 12 Not used at SGUL</t>
  </si>
  <si>
    <t>Post 2009 CL</t>
  </si>
  <si>
    <t>12</t>
  </si>
  <si>
    <t>13</t>
  </si>
  <si>
    <t>14</t>
  </si>
  <si>
    <t>Payment Table iTrent</t>
  </si>
  <si>
    <t>Clinical++</t>
  </si>
  <si>
    <t>Clinical</t>
  </si>
  <si>
    <t>Clinical+</t>
  </si>
  <si>
    <t>Level</t>
  </si>
  <si>
    <t>First Consultant Post before February 2004</t>
  </si>
  <si>
    <t>SEN 1</t>
  </si>
  <si>
    <t>00</t>
  </si>
  <si>
    <t>24</t>
  </si>
  <si>
    <t>SEN 2</t>
  </si>
  <si>
    <t>SEN 3</t>
  </si>
  <si>
    <t>SEN 4</t>
  </si>
  <si>
    <t>SEN 5</t>
  </si>
  <si>
    <t>SEN 6</t>
  </si>
  <si>
    <t>SEN 7-8</t>
  </si>
  <si>
    <t>SEN 9</t>
  </si>
  <si>
    <t>SEN 10</t>
  </si>
  <si>
    <t>SEN 11</t>
  </si>
  <si>
    <t>SEN 12</t>
  </si>
  <si>
    <t>SEN 13</t>
  </si>
  <si>
    <t>SEN 14</t>
  </si>
  <si>
    <t>SEN 15</t>
  </si>
  <si>
    <t>SEN 16</t>
  </si>
  <si>
    <t>SEN 17</t>
  </si>
  <si>
    <t>SEN 18</t>
  </si>
  <si>
    <t>SEN 19</t>
  </si>
  <si>
    <t>SEN 20</t>
  </si>
  <si>
    <t>SEN 21-29</t>
  </si>
  <si>
    <t>SEN 30+</t>
  </si>
  <si>
    <t>Seniority</t>
  </si>
  <si>
    <t>NI rates 2021/22</t>
  </si>
  <si>
    <t>Salary Rates for SGUL Professorial Staff as from 1st August 2021</t>
  </si>
  <si>
    <t>Salary Rates for SGUL Staff as from 1st August 2021</t>
  </si>
  <si>
    <t>Salary Rates for Clinical Academics as from 1st April 2022</t>
  </si>
  <si>
    <t>Salary Rates for KU TUPE Staff as from 1st August 2021</t>
  </si>
  <si>
    <t>SGUL Site Allowance</t>
  </si>
  <si>
    <t>Grade</t>
  </si>
  <si>
    <t xml:space="preserve"> </t>
  </si>
  <si>
    <t>Salary Rates for KU TUPE Professor and Associate Dean as from 1st October 2021</t>
  </si>
  <si>
    <t>C1</t>
  </si>
  <si>
    <t>B1</t>
  </si>
  <si>
    <t>A1</t>
  </si>
  <si>
    <t>C2</t>
  </si>
  <si>
    <t>B2</t>
  </si>
  <si>
    <t>A2</t>
  </si>
  <si>
    <t>Salary Rates for KU TUPE Snr Professional Services as from 1st October 2021</t>
  </si>
  <si>
    <t>Salary Rates for SGUL Professorial Staff as from 1st August 2022</t>
  </si>
  <si>
    <t>Salary Rates for SGUL Staff as from 1st August 2022</t>
  </si>
  <si>
    <t>Salary Rates for KU TUPE Staff as from 1st August 2022</t>
  </si>
  <si>
    <t>Salary Rates for KU TUPE Professor and Associate Dean as from 1st August 2022</t>
  </si>
  <si>
    <t>Salary Rates for KU TUPE Snr Professional Services as from 1st August 2022</t>
  </si>
  <si>
    <t>New Clinical Consultants  1st April 2022</t>
  </si>
  <si>
    <t>New Consultant Scales 1st April 2022</t>
  </si>
  <si>
    <t>Salary Rates for NHS Pay bands as from 1st April 2022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</si>
</sst>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0">
    <numFmt numFmtId="5" formatCode="&quot;£&quot;#,##0;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0.0%"/>
    <numFmt numFmtId="166" formatCode="&quot;£&quot;#,##0.00"/>
    <numFmt numFmtId="167" formatCode="[$£-809]#,##0"/>
    <numFmt numFmtId="168" formatCode="&quot;£&quot;#,##0;&quot;£&quot;\-#,##0"/>
  </numFmts>
  <fonts count="15">
    <font>
      <sz val="10"/>
      <name val="Arial"/>
      <charset val="0"/>
    </font>
    <font>
      <sz val="10"/>
      <name val="Arial"/>
      <family val="2"/>
      <charset val="0"/>
    </font>
    <font>
      <b/>
      <sz val="16"/>
      <name val="Arial"/>
      <family val="2"/>
      <charset val="0"/>
    </font>
    <font>
      <sz val="9"/>
      <name val="Arial"/>
      <family val="2"/>
      <charset val="0"/>
    </font>
    <font>
      <sz val="10"/>
      <name val="Arial"/>
      <charset val="0"/>
    </font>
    <font>
      <sz val="12"/>
      <name val="Arial"/>
      <family val="2"/>
      <charset val="0"/>
    </font>
    <font>
      <b/>
      <sz val="10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9"/>
      <color theme="1"/>
      <name val="Arial"/>
      <family val="2"/>
      <charset val="0"/>
    </font>
    <font>
      <sz val="10"/>
      <color rgb="FF333333"/>
      <name val="Arial"/>
      <family val="2"/>
      <charset val="0"/>
    </font>
    <font>
      <b/>
      <sz val="10"/>
      <color rgb="FF333333"/>
      <name val="Arial"/>
      <family val="2"/>
      <charset val="0"/>
    </font>
    <font>
      <b/>
      <sz val="16"/>
      <color theme="1"/>
      <name val="Arial"/>
      <family val="2"/>
      <charset val="0"/>
    </font>
    <font>
      <sz val="16"/>
      <name val="Arial"/>
      <family val="2"/>
      <charset val="0"/>
    </font>
    <font>
      <sz val="10"/>
      <color theme="1"/>
      <name val="Arial"/>
      <family val="2"/>
      <charset val="0"/>
    </font>
    <font>
      <b/>
      <sz val="10"/>
      <name val="Times New Roman"/>
      <family val="1"/>
      <charset val="0"/>
    </font>
  </fonts>
  <fills count="21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lightTrellis">
        <fgColor indexed="64"/>
        <bgColor indexed="19"/>
      </patternFill>
    </fill>
    <fill>
      <patternFill patternType="lightTrellis">
        <fgColor indexed="64"/>
        <b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lightTrellis">
        <fgColor indexed="64"/>
        <bgColor indexed="30"/>
      </patternFill>
    </fill>
    <fill>
      <patternFill patternType="solid">
        <fgColor indexed="46"/>
        <bgColor indexed="64"/>
      </patternFill>
    </fill>
    <fill>
      <patternFill patternType="lightTrellis">
        <fgColor indexed="64"/>
        <bgColor indexed="2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lightTrellis">
        <fgColor indexed="64"/>
        <bgColor theme="2" tint="-0.249977111117893"/>
      </patternFill>
    </fill>
    <fill>
      <patternFill patternType="lightTrellis">
        <fgColor indexed="64"/>
        <bgColor theme="7" tint="-0.249977111117893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6">
    <xf numFmtId="0" fontId="0" fillId="0" borderId="0"/>
    <xf numFmtId="43" fontId="1" fillId="0" borderId="0" applyAlignment="0" applyBorder="0" applyFont="0" applyFill="0" applyProtection="0"/>
  </cellStyleXfs>
  <cellXfs>
    <xf numFmtId="0" fontId="0" fillId="0" borderId="0" xfId="0"/>
    <xf numFmtId="0" fontId="0" fillId="0" borderId="1" xfId="0" applyBorder="1"/>
    <xf numFmtId="0" fontId="0" fillId="0" borderId="1" xfId="0" applyAlignment="1" applyBorder="1" applyNumberFormat="1">
      <alignment horizontal="center" vertical="center" wrapText="1"/>
    </xf>
    <xf numFmtId="0" fontId="0" fillId="0" borderId="2" xfId="0" applyAlignment="1" applyBorder="1" applyNumberFormat="1">
      <alignment horizontal="center" vertical="center" wrapText="1"/>
    </xf>
    <xf numFmtId="0" fontId="0" fillId="0" borderId="3" xfId="0" applyAlignment="1" applyBorder="1" applyNumberFormat="1">
      <alignment horizontal="center" vertical="center" wrapText="1"/>
    </xf>
    <xf numFmtId="0" fontId="0" fillId="0" borderId="4" xfId="0" applyAlignment="1" applyBorder="1" applyNumberFormat="1">
      <alignment horizontal="center" vertical="center" wrapText="1"/>
    </xf>
    <xf numFmtId="0" fontId="0" fillId="0" borderId="5" xfId="0" applyAlignment="1" applyBorder="1" applyNumberFormat="1">
      <alignment horizontal="center" vertical="center" wrapText="1"/>
    </xf>
    <xf numFmtId="164" fontId="0" fillId="0" borderId="2" xfId="0" applyAlignment="1" applyBorder="1" applyNumberFormat="1" applyFill="1">
      <alignment horizontal="center"/>
    </xf>
    <xf numFmtId="166" fontId="0" fillId="0" borderId="2" xfId="0" applyAlignment="1" applyBorder="1" applyNumberFormat="1" applyFill="1">
      <alignment horizontal="center"/>
    </xf>
    <xf numFmtId="0" fontId="0" fillId="0" borderId="6" xfId="0" applyBorder="1"/>
    <xf numFmtId="0" fontId="0" fillId="0" borderId="2" xfId="0" applyBorder="1"/>
    <xf numFmtId="167" fontId="0" fillId="0" borderId="1" xfId="0" applyAlignment="1" applyBorder="1" applyNumberFormat="1" applyFill="1" applyProtection="1">
      <alignment horizontal="center"/>
    </xf>
    <xf numFmtId="167" fontId="0" fillId="0" borderId="1" xfId="0" applyAlignment="1" applyBorder="1" applyNumberFormat="1" applyProtection="1">
      <alignment horizontal="center"/>
    </xf>
    <xf numFmtId="0" fontId="0" fillId="0" borderId="7" xfId="0" applyBorder="1"/>
    <xf numFmtId="0" fontId="0" fillId="0" borderId="8" xfId="0" applyAlignment="1" applyBorder="1" applyNumberFormat="1">
      <alignment horizontal="center" vertical="center" wrapText="1"/>
    </xf>
    <xf numFmtId="0" fontId="0" fillId="0" borderId="7" xfId="0" applyAlignment="1" applyBorder="1" applyNumberFormat="1">
      <alignment horizontal="center" vertical="center" wrapText="1"/>
    </xf>
    <xf numFmtId="0" fontId="0" fillId="0" borderId="9" xfId="0" applyAlignment="1" applyBorder="1" applyNumberFormat="1">
      <alignment horizontal="center" vertical="center" wrapText="1"/>
    </xf>
    <xf numFmtId="0" fontId="0" fillId="0" borderId="10" xfId="0" applyAlignment="1" applyBorder="1" applyNumberFormat="1">
      <alignment horizontal="center" vertical="center" wrapText="1"/>
    </xf>
    <xf numFmtId="0" fontId="0" fillId="0" borderId="11" xfId="0" applyAlignment="1" applyBorder="1" applyNumberFormat="1">
      <alignment horizontal="center" vertical="center" wrapText="1"/>
    </xf>
    <xf numFmtId="0" fontId="0" fillId="0" borderId="12" xfId="0" applyAlignment="1" applyBorder="1">
      <alignment horizontal="center" vertical="center"/>
    </xf>
    <xf numFmtId="0" fontId="0" fillId="0" borderId="13" xfId="0" applyBorder="1"/>
    <xf numFmtId="164" fontId="3" fillId="0" borderId="1" xfId="0" applyAlignment="1" applyBorder="1" applyFont="1" applyNumberFormat="1">
      <alignment horizontal="center"/>
    </xf>
    <xf numFmtId="164" fontId="3" fillId="0" borderId="1" xfId="0" applyAlignment="1" applyBorder="1" applyFont="1" applyNumberFormat="1" applyFill="1">
      <alignment horizontal="center"/>
    </xf>
    <xf numFmtId="164" fontId="3" fillId="0" borderId="14" xfId="0" applyAlignment="1" applyBorder="1" applyFont="1" applyNumberFormat="1">
      <alignment horizontal="center"/>
    </xf>
    <xf numFmtId="164" fontId="3" fillId="0" borderId="14" xfId="0" applyAlignment="1" applyBorder="1" applyFont="1" applyNumberFormat="1" applyFill="1">
      <alignment horizontal="center"/>
    </xf>
    <xf numFmtId="166" fontId="3" fillId="0" borderId="1" xfId="0" applyAlignment="1" applyBorder="1" applyFont="1" applyNumberFormat="1" applyFill="1">
      <alignment horizontal="center"/>
    </xf>
    <xf numFmtId="0" fontId="2" fillId="0" borderId="0" xfId="0" applyAlignment="1" applyBorder="1" applyFont="1"/>
    <xf numFmtId="0" fontId="0" fillId="0" borderId="0" xfId="0" applyAlignment="1" applyBorder="1"/>
    <xf numFmtId="166" fontId="3" fillId="0" borderId="15" xfId="0" applyAlignment="1" applyBorder="1" applyFont="1" applyNumberFormat="1" applyFill="1">
      <alignment horizontal="center"/>
    </xf>
    <xf numFmtId="0" fontId="0" fillId="0" borderId="16" xfId="0" applyAlignment="1" applyBorder="1" applyNumberFormat="1">
      <alignment horizontal="center" vertical="center" wrapText="1"/>
    </xf>
    <xf numFmtId="0" fontId="0" fillId="0" borderId="15" xfId="0" applyAlignment="1" applyBorder="1" applyNumberFormat="1">
      <alignment horizontal="center" vertical="center" wrapText="1"/>
    </xf>
    <xf numFmtId="0" fontId="0" fillId="0" borderId="0" xfId="0" applyBorder="1"/>
    <xf numFmtId="0" fontId="0" fillId="0" borderId="17" xfId="0" applyBorder="1"/>
    <xf numFmtId="44" fontId="0" fillId="0" borderId="0" xfId="0" applyNumberFormat="1"/>
    <xf numFmtId="0" fontId="0" fillId="0" borderId="18" xfId="0" applyAlignment="1" applyBorder="1">
      <alignment horizontal="center" vertical="center" wrapText="1"/>
    </xf>
    <xf numFmtId="0" fontId="0" fillId="0" borderId="19" xfId="0" applyBorder="1"/>
    <xf numFmtId="0" fontId="5" fillId="0" borderId="0" xfId="0" applyFont="1"/>
    <xf numFmtId="0" fontId="0" fillId="0" borderId="20" xfId="0" applyBorder="1"/>
    <xf numFmtId="9" fontId="0" fillId="0" borderId="21" xfId="0" applyAlignment="1" applyBorder="1" applyNumberFormat="1">
      <alignment horizontal="left"/>
    </xf>
    <xf numFmtId="8" fontId="0" fillId="0" borderId="1" xfId="0" applyBorder="1" applyNumberFormat="1"/>
    <xf numFmtId="0" fontId="0" fillId="0" borderId="20" xfId="0" applyBorder="1" applyFill="1"/>
    <xf numFmtId="0" fontId="0" fillId="0" borderId="21" xfId="0" applyBorder="1" applyFill="1"/>
    <xf numFmtId="0" fontId="0" fillId="0" borderId="22" xfId="0" applyBorder="1"/>
    <xf numFmtId="0" fontId="0" fillId="0" borderId="9" xfId="0" applyAlignment="1" applyBorder="1">
      <alignment horizontal="left"/>
    </xf>
    <xf numFmtId="0" fontId="0" fillId="0" borderId="9" xfId="0" applyBorder="1"/>
    <xf numFmtId="0" fontId="0" fillId="0" borderId="23" xfId="0" applyBorder="1"/>
    <xf numFmtId="0" fontId="0" fillId="0" borderId="3" xfId="0" applyAlignment="1" applyBorder="1">
      <alignment horizontal="left"/>
    </xf>
    <xf numFmtId="10" fontId="0" fillId="0" borderId="9" xfId="0" applyBorder="1" applyNumberFormat="1"/>
    <xf numFmtId="0" fontId="0" fillId="0" borderId="0" xfId="0" applyAlignment="1" applyBorder="1">
      <alignment horizontal="left"/>
    </xf>
    <xf numFmtId="0" fontId="0" fillId="2" borderId="1" xfId="0" applyBorder="1" applyFill="1"/>
    <xf numFmtId="8" fontId="0" fillId="2" borderId="1" xfId="0" applyBorder="1" applyNumberFormat="1" applyFill="1"/>
    <xf numFmtId="0" fontId="0" fillId="2" borderId="22" xfId="0" applyBorder="1" applyFill="1"/>
    <xf numFmtId="10" fontId="0" fillId="2" borderId="9" xfId="0" applyBorder="1" applyNumberFormat="1" applyFill="1"/>
    <xf numFmtId="10" fontId="0" fillId="0" borderId="3" xfId="0" applyBorder="1" applyNumberFormat="1"/>
    <xf numFmtId="0" fontId="1" fillId="0" borderId="0" xfId="0" applyFont="1"/>
    <xf numFmtId="0" fontId="1" fillId="0" borderId="1" xfId="0" applyAlignment="1" applyBorder="1" applyFont="1" applyNumberFormat="1">
      <alignment horizontal="center" vertical="center" wrapText="1"/>
    </xf>
    <xf numFmtId="9" fontId="0" fillId="0" borderId="0" xfId="0" applyNumberFormat="1"/>
    <xf numFmtId="0" fontId="0" fillId="0" borderId="0" xfId="0" applyBorder="1" applyFill="1"/>
    <xf numFmtId="8" fontId="0" fillId="0" borderId="0" xfId="0" applyBorder="1" applyNumberFormat="1" applyFill="1"/>
    <xf numFmtId="8" fontId="0" fillId="0" borderId="0" xfId="0" applyBorder="1" applyNumberFormat="1"/>
    <xf numFmtId="10" fontId="0" fillId="0" borderId="0" xfId="0" applyBorder="1" applyNumberFormat="1"/>
    <xf numFmtId="0" fontId="7" fillId="0" borderId="1" xfId="0" applyAlignment="1" applyBorder="1" applyFont="1">
      <alignment horizontal="center"/>
    </xf>
    <xf numFmtId="0" fontId="7" fillId="0" borderId="1" xfId="0" applyAlignment="1" applyBorder="1" applyFont="1" applyFill="1">
      <alignment horizontal="center"/>
    </xf>
    <xf numFmtId="0" fontId="7" fillId="0" borderId="1" xfId="0" applyBorder="1" applyFont="1"/>
    <xf numFmtId="0" fontId="7" fillId="0" borderId="0" xfId="0" applyBorder="1" applyFont="1"/>
    <xf numFmtId="0" fontId="7" fillId="0" borderId="24" xfId="0" applyAlignment="1" applyBorder="1" applyFont="1">
      <alignment horizontal="center"/>
    </xf>
    <xf numFmtId="0" fontId="0" fillId="2" borderId="1" xfId="0" applyAlignment="1" applyBorder="1" applyFill="1">
      <alignment horizontal="right"/>
    </xf>
    <xf numFmtId="164" fontId="0" fillId="0" borderId="1" xfId="0" applyBorder="1" applyNumberFormat="1"/>
    <xf numFmtId="8" fontId="0" fillId="0" borderId="24" xfId="0" applyBorder="1" applyNumberFormat="1" applyFill="1"/>
    <xf numFmtId="0" fontId="0" fillId="0" borderId="8" xfId="0" applyBorder="1"/>
    <xf numFmtId="0" fontId="0" fillId="0" borderId="0" xfId="0" applyAlignment="1">
      <alignment horizontal="right"/>
    </xf>
    <xf numFmtId="164" fontId="0" fillId="0" borderId="0" xfId="0" applyBorder="1" applyNumberFormat="1"/>
    <xf numFmtId="0" fontId="6" fillId="0" borderId="0" xfId="0" applyBorder="1" applyFont="1"/>
    <xf numFmtId="166" fontId="1" fillId="0" borderId="0" xfId="0" applyFont="1" applyNumberFormat="1"/>
    <xf numFmtId="0" fontId="3" fillId="0" borderId="1" xfId="0" applyAlignment="1" applyBorder="1" applyFont="1" applyFill="1">
      <alignment horizontal="center"/>
    </xf>
    <xf numFmtId="0" fontId="3" fillId="0" borderId="14" xfId="0" applyAlignment="1" applyBorder="1" applyFont="1" applyFill="1">
      <alignment horizontal="center"/>
    </xf>
    <xf numFmtId="17" fontId="7" fillId="0" borderId="0" xfId="0" applyFont="1" applyNumberFormat="1"/>
    <xf numFmtId="165" fontId="0" fillId="0" borderId="24" xfId="0" applyAlignment="1" applyBorder="1" applyNumberFormat="1">
      <alignment horizontal="center"/>
    </xf>
    <xf numFmtId="0" fontId="1" fillId="0" borderId="8" xfId="0" applyAlignment="1" applyBorder="1" applyFont="1" applyNumberFormat="1">
      <alignment horizontal="center" vertical="center" wrapText="1"/>
    </xf>
    <xf numFmtId="8" fontId="0" fillId="0" borderId="2" xfId="0" applyBorder="1" applyNumberFormat="1"/>
    <xf numFmtId="0" fontId="1" fillId="0" borderId="3" xfId="0" applyAlignment="1" applyBorder="1" applyFont="1" applyNumberFormat="1">
      <alignment horizontal="center" vertical="center" wrapText="1"/>
    </xf>
    <xf numFmtId="0" fontId="0" fillId="0" borderId="25" xfId="0" applyBorder="1"/>
    <xf numFmtId="0" fontId="0" fillId="0" borderId="26" xfId="0" applyBorder="1"/>
    <xf numFmtId="42" fontId="8" fillId="0" borderId="1" xfId="1" applyBorder="1" applyFont="1" applyNumberFormat="1"/>
    <xf numFmtId="42" fontId="3" fillId="0" borderId="1" xfId="0" applyAlignment="1" applyBorder="1" applyFont="1" applyNumberFormat="1">
      <alignment horizontal="center"/>
    </xf>
    <xf numFmtId="42" fontId="3" fillId="0" borderId="1" xfId="0" applyBorder="1" applyFont="1" applyNumberFormat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3" fillId="3" borderId="30" xfId="0" applyAlignment="1" applyBorder="1" applyFont="1" applyFill="1">
      <alignment horizontal="center"/>
    </xf>
    <xf numFmtId="164" fontId="3" fillId="0" borderId="7" xfId="0" applyAlignment="1" applyBorder="1" applyFont="1" applyNumberFormat="1" applyFill="1">
      <alignment horizontal="center"/>
    </xf>
    <xf numFmtId="0" fontId="3" fillId="3" borderId="21" xfId="0" applyAlignment="1" applyBorder="1" applyFont="1" applyFill="1">
      <alignment horizontal="center"/>
    </xf>
    <xf numFmtId="0" fontId="3" fillId="3" borderId="1" xfId="0" applyAlignment="1" applyBorder="1" applyFont="1" applyFill="1">
      <alignment horizontal="center"/>
    </xf>
    <xf numFmtId="0" fontId="3" fillId="3" borderId="14" xfId="0" applyAlignment="1" applyBorder="1" applyFont="1" applyFill="1">
      <alignment horizontal="center"/>
    </xf>
    <xf numFmtId="0" fontId="3" fillId="3" borderId="7" xfId="0" applyBorder="1" applyFont="1" applyFill="1"/>
    <xf numFmtId="0" fontId="3" fillId="3" borderId="2" xfId="0" applyBorder="1" applyFont="1" applyFill="1"/>
    <xf numFmtId="0" fontId="3" fillId="3" borderId="8" xfId="0" applyBorder="1" applyFont="1" applyFill="1"/>
    <xf numFmtId="0" fontId="3" fillId="3" borderId="22" xfId="0" applyBorder="1" applyFont="1" applyFill="1"/>
    <xf numFmtId="0" fontId="3" fillId="3" borderId="23" xfId="0" applyBorder="1" applyFont="1" applyFill="1"/>
    <xf numFmtId="0" fontId="3" fillId="3" borderId="20" xfId="0" applyBorder="1" applyFont="1" applyFill="1"/>
    <xf numFmtId="0" fontId="3" fillId="3" borderId="31" xfId="0" applyBorder="1" applyFont="1" applyFill="1"/>
    <xf numFmtId="166" fontId="3" fillId="0" borderId="14" xfId="0" applyAlignment="1" applyBorder="1" applyFont="1" applyNumberFormat="1" applyFill="1">
      <alignment horizontal="center"/>
    </xf>
    <xf numFmtId="166" fontId="3" fillId="0" borderId="32" xfId="0" applyAlignment="1" applyBorder="1" applyFont="1" applyNumberFormat="1" applyFill="1">
      <alignment horizontal="center"/>
    </xf>
    <xf numFmtId="10" fontId="0" fillId="0" borderId="0" xfId="0" applyNumberFormat="1"/>
    <xf numFmtId="0" fontId="0" fillId="0" borderId="0" xfId="0" applyAlignment="1"/>
    <xf numFmtId="0" fontId="6" fillId="0" borderId="0" xfId="0" applyFont="1"/>
    <xf numFmtId="0" fontId="0" fillId="0" borderId="6" xfId="0" applyAlignment="1" applyBorder="1">
      <alignment horizontal="center"/>
    </xf>
    <xf numFmtId="0" fontId="1" fillId="0" borderId="7" xfId="0" applyAlignment="1" applyBorder="1" applyFont="1" applyNumberFormat="1">
      <alignment horizontal="center" vertical="center" wrapText="1"/>
    </xf>
    <xf numFmtId="0" fontId="0" fillId="0" borderId="2" xfId="0" applyAlignment="1" applyBorder="1" applyFill="1" quotePrefix="1">
      <alignment horizontal="center"/>
    </xf>
    <xf numFmtId="0" fontId="1" fillId="0" borderId="2" xfId="0" applyAlignment="1" applyBorder="1" applyFont="1" applyFill="1" quotePrefix="1">
      <alignment horizontal="center"/>
    </xf>
    <xf numFmtId="49" fontId="1" fillId="0" borderId="2" xfId="0" applyAlignment="1" applyBorder="1" applyFont="1" applyNumberFormat="1" applyFill="1" quotePrefix="1">
      <alignment horizontal="center"/>
    </xf>
    <xf numFmtId="17" fontId="1" fillId="0" borderId="2" xfId="0" applyAlignment="1" applyBorder="1" applyFont="1" applyNumberFormat="1" applyFill="1" quotePrefix="1">
      <alignment horizontal="center"/>
    </xf>
    <xf numFmtId="0" fontId="0" fillId="0" borderId="1" xfId="0" applyAlignment="1" applyBorder="1" applyFill="1">
      <alignment horizontal="center"/>
    </xf>
    <xf numFmtId="164" fontId="0" fillId="0" borderId="1" xfId="0" applyAlignment="1" applyBorder="1" applyNumberFormat="1" applyFill="1">
      <alignment horizontal="center"/>
    </xf>
    <xf numFmtId="166" fontId="0" fillId="0" borderId="1" xfId="0" applyAlignment="1" applyBorder="1" applyNumberFormat="1" applyFill="1">
      <alignment horizontal="center"/>
    </xf>
    <xf numFmtId="0" fontId="0" fillId="0" borderId="1" xfId="0" applyAlignment="1" applyBorder="1">
      <alignment horizontal="center"/>
    </xf>
    <xf numFmtId="0" fontId="1" fillId="0" borderId="1" xfId="0" applyBorder="1" applyFont="1"/>
    <xf numFmtId="0" fontId="1" fillId="0" borderId="1" xfId="0" applyAlignment="1" applyBorder="1" applyFont="1">
      <alignment wrapText="1"/>
    </xf>
    <xf numFmtId="0" fontId="6" fillId="0" borderId="1" xfId="0" applyBorder="1" applyFont="1"/>
    <xf numFmtId="0" fontId="6" fillId="0" borderId="1" xfId="0" applyAlignment="1" applyBorder="1" applyFont="1">
      <alignment wrapText="1"/>
    </xf>
    <xf numFmtId="49" fontId="9" fillId="0" borderId="1" xfId="0" applyAlignment="1" applyBorder="1" applyFont="1" applyNumberFormat="1" applyFill="1">
      <alignment horizontal="left"/>
    </xf>
    <xf numFmtId="0" fontId="9" fillId="0" borderId="1" xfId="0" applyAlignment="1" applyBorder="1" applyFont="1" applyFill="1">
      <alignment horizontal="right"/>
    </xf>
    <xf numFmtId="0" fontId="7" fillId="0" borderId="1" xfId="0" applyAlignment="1" applyBorder="1" applyFont="1">
      <alignment horizontal="left"/>
    </xf>
    <xf numFmtId="49" fontId="10" fillId="0" borderId="1" xfId="0" applyAlignment="1" applyBorder="1" applyFont="1" applyNumberFormat="1" applyFill="1">
      <alignment horizontal="left"/>
    </xf>
    <xf numFmtId="0" fontId="12" fillId="0" borderId="0" xfId="0" applyFont="1"/>
    <xf numFmtId="0" fontId="12" fillId="0" borderId="0" xfId="0" applyBorder="1" applyFont="1" applyFill="1"/>
    <xf numFmtId="8" fontId="12" fillId="0" borderId="0" xfId="0" applyBorder="1" applyFont="1" applyNumberFormat="1" applyFill="1"/>
    <xf numFmtId="0" fontId="12" fillId="0" borderId="0" xfId="0" applyBorder="1" applyFont="1"/>
    <xf numFmtId="8" fontId="12" fillId="0" borderId="0" xfId="0" applyBorder="1" applyFont="1" applyNumberFormat="1"/>
    <xf numFmtId="10" fontId="12" fillId="0" borderId="0" xfId="0" applyBorder="1" applyFont="1" applyNumberFormat="1"/>
    <xf numFmtId="0" fontId="0" fillId="0" borderId="33" xfId="0" applyBorder="1"/>
    <xf numFmtId="0" fontId="0" fillId="0" borderId="34" xfId="0" applyBorder="1"/>
    <xf numFmtId="0" fontId="6" fillId="0" borderId="1" xfId="0" applyAlignment="1" applyBorder="1" applyFont="1" applyFill="1">
      <alignment wrapText="1"/>
    </xf>
    <xf numFmtId="42" fontId="0" fillId="0" borderId="0" xfId="0" applyNumberFormat="1"/>
    <xf numFmtId="42" fontId="0" fillId="0" borderId="1" xfId="0" applyBorder="1" applyNumberFormat="1"/>
    <xf numFmtId="0" fontId="0" fillId="0" borderId="35" xfId="0" applyAlignment="1" applyBorder="1" applyNumberFormat="1">
      <alignment horizontal="center" vertical="center" wrapText="1"/>
    </xf>
    <xf numFmtId="0" fontId="0" fillId="0" borderId="36" xfId="0" applyAlignment="1" applyBorder="1">
      <alignment horizontal="center" vertical="center" wrapText="1"/>
    </xf>
    <xf numFmtId="0" fontId="2" fillId="0" borderId="37" xfId="0" applyAlignment="1" applyBorder="1" applyFont="1"/>
    <xf numFmtId="0" fontId="0" fillId="0" borderId="37" xfId="0" applyAlignment="1" applyBorder="1"/>
    <xf numFmtId="0" fontId="0" fillId="0" borderId="30" xfId="0" applyAlignment="1" applyBorder="1" applyNumberFormat="1">
      <alignment horizontal="center" vertical="center" wrapText="1"/>
    </xf>
    <xf numFmtId="0" fontId="11" fillId="0" borderId="0" xfId="0" applyFont="1"/>
    <xf numFmtId="0" fontId="2" fillId="0" borderId="0" xfId="0" applyFont="1"/>
    <xf numFmtId="0" fontId="0" fillId="0" borderId="38" xfId="0" applyAlignment="1" applyBorder="1" applyNumberFormat="1">
      <alignment horizontal="center" vertical="center" wrapText="1"/>
    </xf>
    <xf numFmtId="0" fontId="0" fillId="0" borderId="39" xfId="0" applyAlignment="1" applyBorder="1">
      <alignment horizontal="center" vertical="center"/>
    </xf>
    <xf numFmtId="0" fontId="14" fillId="0" borderId="1" xfId="0" applyAlignment="1" applyBorder="1" applyFont="1">
      <alignment horizontal="center" vertical="top" wrapText="1"/>
    </xf>
    <xf numFmtId="0" fontId="14" fillId="4" borderId="1" xfId="0" applyAlignment="1" applyBorder="1" applyFont="1" applyFill="1">
      <alignment horizontal="center" vertical="top" wrapText="1"/>
    </xf>
    <xf numFmtId="42" fontId="1" fillId="0" borderId="1" xfId="0" applyAlignment="1" applyBorder="1" applyFont="1" applyNumberFormat="1">
      <alignment horizontal="center"/>
    </xf>
    <xf numFmtId="0" fontId="14" fillId="5" borderId="1" xfId="0" applyAlignment="1" applyBorder="1" applyFont="1" applyFill="1">
      <alignment horizontal="center" vertical="top" wrapText="1"/>
    </xf>
    <xf numFmtId="42" fontId="13" fillId="0" borderId="1" xfId="1" applyBorder="1" applyFont="1" applyNumberFormat="1"/>
    <xf numFmtId="0" fontId="14" fillId="6" borderId="1" xfId="0" applyAlignment="1" applyBorder="1" applyFont="1" applyFill="1">
      <alignment horizontal="center" vertical="top" wrapText="1"/>
    </xf>
    <xf numFmtId="0" fontId="14" fillId="7" borderId="1" xfId="0" applyAlignment="1" applyBorder="1" applyFont="1" applyFill="1">
      <alignment horizontal="center" vertical="top" wrapText="1"/>
    </xf>
    <xf numFmtId="0" fontId="14" fillId="8" borderId="1" xfId="0" applyAlignment="1" applyBorder="1" applyFont="1" applyFill="1">
      <alignment horizontal="center" vertical="top" wrapText="1"/>
    </xf>
    <xf numFmtId="0" fontId="14" fillId="9" borderId="1" xfId="0" applyAlignment="1" applyBorder="1" applyFont="1" applyFill="1">
      <alignment horizontal="center" vertical="top" wrapText="1"/>
    </xf>
    <xf numFmtId="0" fontId="14" fillId="10" borderId="1" xfId="0" applyAlignment="1" applyBorder="1" applyFont="1" applyFill="1">
      <alignment horizontal="center" vertical="top" wrapText="1"/>
    </xf>
    <xf numFmtId="0" fontId="14" fillId="11" borderId="1" xfId="0" applyAlignment="1" applyBorder="1" applyFont="1" applyFill="1">
      <alignment horizontal="center" vertical="top" wrapText="1"/>
    </xf>
    <xf numFmtId="0" fontId="14" fillId="12" borderId="1" xfId="0" applyAlignment="1" applyBorder="1" applyFont="1" applyFill="1">
      <alignment horizontal="center" vertical="top" wrapText="1"/>
    </xf>
    <xf numFmtId="0" fontId="14" fillId="13" borderId="1" xfId="0" applyAlignment="1" applyBorder="1" applyFont="1" applyFill="1">
      <alignment horizontal="center" vertical="top" wrapText="1"/>
    </xf>
    <xf numFmtId="0" fontId="14" fillId="14" borderId="1" xfId="0" applyAlignment="1" applyBorder="1" applyFont="1" applyFill="1">
      <alignment horizontal="center" vertical="top" wrapText="1"/>
    </xf>
    <xf numFmtId="0" fontId="14" fillId="15" borderId="1" xfId="0" applyAlignment="1" applyBorder="1" applyFont="1" applyFill="1">
      <alignment horizontal="center" vertical="top" wrapText="1"/>
    </xf>
    <xf numFmtId="0" fontId="14" fillId="16" borderId="1" xfId="0" applyAlignment="1" applyBorder="1" applyFont="1" applyFill="1">
      <alignment horizontal="center" vertical="top" wrapText="1"/>
    </xf>
    <xf numFmtId="0" fontId="14" fillId="17" borderId="1" xfId="0" applyAlignment="1" applyBorder="1" applyFont="1" applyFill="1">
      <alignment horizontal="center" vertical="top" wrapText="1"/>
    </xf>
    <xf numFmtId="0" fontId="14" fillId="18" borderId="1" xfId="0" applyAlignment="1" applyBorder="1" applyFont="1" applyFill="1">
      <alignment horizontal="center" vertical="top" wrapText="1"/>
    </xf>
    <xf numFmtId="0" fontId="3" fillId="0" borderId="1" xfId="0" applyAlignment="1" applyBorder="1" applyFont="1">
      <alignment horizontal="right" vertical="top" wrapText="1"/>
    </xf>
    <xf numFmtId="0" fontId="6" fillId="16" borderId="1" xfId="0" applyAlignment="1" applyBorder="1" applyFont="1" applyFill="1">
      <alignment horizontal="center" vertical="top" wrapText="1"/>
    </xf>
    <xf numFmtId="0" fontId="1" fillId="0" borderId="1" xfId="0" applyAlignment="1" applyBorder="1" applyFont="1">
      <alignment horizontal="right" vertical="top" wrapText="1"/>
    </xf>
    <xf numFmtId="168" fontId="0" fillId="0" borderId="1" xfId="0" applyBorder="1" applyNumberFormat="1"/>
    <xf numFmtId="0" fontId="1" fillId="16" borderId="1" xfId="0" applyAlignment="1" applyBorder="1" applyFont="1" applyFill="1">
      <alignment horizontal="right" vertical="top" wrapText="1"/>
    </xf>
    <xf numFmtId="42" fontId="7" fillId="19" borderId="1" xfId="0" applyAlignment="1" applyBorder="1" applyFont="1" applyNumberFormat="1" applyFill="1">
      <alignment horizontal="center"/>
    </xf>
    <xf numFmtId="42" fontId="0" fillId="19" borderId="1" xfId="0" applyBorder="1" applyNumberFormat="1" applyFill="1"/>
    <xf numFmtId="0" fontId="6" fillId="20" borderId="1" xfId="0" applyAlignment="1" applyBorder="1" applyFont="1" applyFill="1">
      <alignment horizontal="center" vertical="top" wrapText="1"/>
    </xf>
    <xf numFmtId="0" fontId="1" fillId="20" borderId="1" xfId="0" applyAlignment="1" applyBorder="1" applyFont="1" applyFill="1">
      <alignment horizontal="right" vertical="top" wrapText="1"/>
    </xf>
    <xf numFmtId="42" fontId="13" fillId="0" borderId="1" xfId="0" applyBorder="1" applyFont="1" applyNumberFormat="1"/>
    <xf numFmtId="5" fontId="13" fillId="0" borderId="1" xfId="0" applyBorder="1" applyFont="1" applyNumberFormat="1"/>
    <xf numFmtId="42" fontId="13" fillId="0" borderId="1" xfId="0" applyBorder="1" applyFont="1" applyNumberFormat="1" applyFill="1"/>
    <xf numFmtId="42" fontId="3" fillId="0" borderId="14" xfId="0" applyBorder="1" applyFont="1" applyNumberFormat="1"/>
    <xf numFmtId="0" fontId="0" fillId="0" borderId="40" xfId="0" applyAlignment="1" applyBorder="1" applyNumberFormat="1">
      <alignment horizontal="center" vertical="center" wrapText="1"/>
    </xf>
    <xf numFmtId="0" fontId="0" fillId="0" borderId="28" xfId="0" applyAlignment="1" applyBorder="1" applyNumberFormat="1">
      <alignment horizontal="center" vertical="center" wrapText="1"/>
    </xf>
    <xf numFmtId="0" fontId="0" fillId="0" borderId="41" xfId="0" applyAlignment="1" applyBorder="1">
      <alignment horizontal="center" vertical="center"/>
    </xf>
    <xf numFmtId="0" fontId="0" fillId="0" borderId="36" xfId="0" applyAlignment="1" applyBorder="1">
      <alignment horizontal="center" vertical="center"/>
    </xf>
    <xf numFmtId="0" fontId="0" fillId="0" borderId="18" xfId="0" applyAlignment="1" applyBorder="1">
      <alignment horizontal="center" vertical="center"/>
    </xf>
    <xf numFmtId="0" fontId="2" fillId="0" borderId="0" xfId="0" applyAlignment="1" applyFont="1"/>
    <xf numFmtId="0" fontId="0" fillId="0" borderId="24" xfId="0" applyAlignment="1" applyBorder="1" applyNumberFormat="1">
      <alignment horizontal="center" vertical="center" wrapText="1"/>
    </xf>
    <xf numFmtId="0" fontId="0" fillId="0" borderId="29" xfId="0" applyAlignment="1" applyBorder="1" applyNumberFormat="1">
      <alignment horizontal="center" vertical="center" wrapText="1"/>
    </xf>
    <xf numFmtId="0" fontId="2" fillId="0" borderId="27" xfId="0" applyAlignment="1" applyBorder="1" applyFont="1"/>
  </cellXfs>
  <cellStyles count="2">
    <cellStyle name="Comma" xfId="1" builtinId="3"/>
    <cellStyle name="Normal" xfId="0" builtinId="0"/>
  </cellStyles>
  <dxfs/>
  <tableStyles count="0" defaultTableStyle="TableStyleMedium9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9.xml" /><Relationship Id="rId4" Type="http://schemas.openxmlformats.org/officeDocument/2006/relationships/worksheet" Target="worksheets/sheet4.xml" /><Relationship Id="rId18" Type="http://schemas.openxmlformats.org/officeDocument/2006/relationships/sharedStrings" Target="sharedStrings.xml" /><Relationship Id="rId14" Type="http://schemas.openxmlformats.org/officeDocument/2006/relationships/worksheet" Target="worksheets/sheet14.xml" /><Relationship Id="rId10" Type="http://schemas.openxmlformats.org/officeDocument/2006/relationships/worksheet" Target="worksheets/sheet10.xml" /><Relationship Id="rId5" Type="http://schemas.openxmlformats.org/officeDocument/2006/relationships/worksheet" Target="worksheets/sheet5.xml" /><Relationship Id="rId17" Type="http://schemas.openxmlformats.org/officeDocument/2006/relationships/styles" Target="styles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1" Type="http://schemas.openxmlformats.org/officeDocument/2006/relationships/worksheet" Target="worksheets/sheet11.xml" /><Relationship Id="rId6" Type="http://schemas.openxmlformats.org/officeDocument/2006/relationships/worksheet" Target="worksheets/sheet6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7" Type="http://schemas.openxmlformats.org/officeDocument/2006/relationships/worksheet" Target="worksheets/sheet7.xml" /><Relationship Id="rId1" Type="http://schemas.openxmlformats.org/officeDocument/2006/relationships/worksheet" Target="worksheets/sheet1.xml" /><Relationship Id="rId13" Type="http://schemas.openxmlformats.org/officeDocument/2006/relationships/worksheet" Target="worksheets/sheet13.xml" /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N41"/>
  <sheetViews>
    <sheetView topLeftCell="A10" view="normal" workbookViewId="0">
      <selection pane="topLeft" activeCell="A1" sqref="A1:XFD1048576"/>
    </sheetView>
  </sheetViews>
  <sheetFormatPr defaultRowHeight="12.45"/>
  <cols>
    <col min="1" max="1" width="11.5703125" customWidth="1"/>
    <col min="3" max="3" width="9.7109375" bestFit="1" customWidth="1"/>
    <col min="11" max="11" width="9.84765625" bestFit="1" customWidth="1"/>
    <col min="12" max="12" width="10.140625" bestFit="1" customWidth="1"/>
    <col min="13" max="14" width="9.27734375" bestFit="1" customWidth="1"/>
  </cols>
  <sheetData>
    <row r="1" spans="5:14" hidden="1">
      <c r="E1" s="54"/>
      <c r="G1" s="54" t="s">
        <v>76</v>
      </c>
      <c r="H1" s="54"/>
      <c r="K1" s="1" t="s">
        <v>38</v>
      </c>
      <c r="L1" s="39">
        <v>6396</v>
      </c>
      <c r="M1" s="40" t="s">
        <v>39</v>
      </c>
      <c r="N1" s="41"/>
    </row>
    <row r="2" spans="5:14" hidden="1">
      <c r="E2" s="56"/>
      <c r="G2" s="103">
        <v>0.216</v>
      </c>
      <c r="H2" s="56"/>
      <c r="K2" s="1" t="s">
        <v>41</v>
      </c>
      <c r="L2" s="39">
        <v>50270</v>
      </c>
      <c r="M2" s="42"/>
      <c r="N2" s="44"/>
    </row>
    <row r="3" spans="11:14" hidden="1">
      <c r="K3" s="1" t="s">
        <v>43</v>
      </c>
      <c r="L3" s="39">
        <v>9880</v>
      </c>
      <c r="M3" s="42" t="s">
        <v>44</v>
      </c>
      <c r="N3" s="47">
        <v>0</v>
      </c>
    </row>
    <row r="4" spans="11:14" hidden="1">
      <c r="K4" s="49" t="s">
        <v>45</v>
      </c>
      <c r="L4" s="50">
        <v>9100</v>
      </c>
      <c r="M4" s="51" t="s">
        <v>46</v>
      </c>
      <c r="N4" s="52">
        <v>0.1505</v>
      </c>
    </row>
    <row r="5" spans="11:14" hidden="1">
      <c r="K5" s="1" t="s">
        <v>47</v>
      </c>
      <c r="L5" s="39">
        <v>50270</v>
      </c>
      <c r="M5" s="45" t="s">
        <v>48</v>
      </c>
      <c r="N5" s="53">
        <v>0.1505</v>
      </c>
    </row>
    <row r="6" spans="1:1" hidden="1">
      <c r="A6"/>
    </row>
    <row r="7" spans="1:1" hidden="1">
      <c r="A7"/>
    </row>
    <row r="8" spans="1:1" hidden="1">
      <c r="A8"/>
    </row>
    <row r="9" spans="1:1" hidden="1">
      <c r="A9"/>
    </row>
    <row r="11" spans="2:11" ht="20.6" thickBot="1">
      <c r="B11" s="137" t="s">
        <v>139</v>
      </c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14" ht="24.9">
      <c r="A12" s="19" t="s">
        <v>12</v>
      </c>
      <c r="B12" s="18" t="s">
        <v>2</v>
      </c>
      <c r="C12" s="5" t="s">
        <v>1</v>
      </c>
      <c r="D12" s="5" t="s">
        <v>0</v>
      </c>
      <c r="E12" s="5" t="s">
        <v>3</v>
      </c>
      <c r="F12" s="175" t="s">
        <v>9</v>
      </c>
      <c r="G12" s="176"/>
      <c r="H12" s="176"/>
      <c r="I12" s="135"/>
      <c r="J12" s="5" t="s">
        <v>4</v>
      </c>
      <c r="K12" s="5" t="s">
        <v>5</v>
      </c>
      <c r="L12" s="5" t="s">
        <v>6</v>
      </c>
      <c r="M12" s="5" t="s">
        <v>7</v>
      </c>
      <c r="N12" s="6" t="s">
        <v>8</v>
      </c>
    </row>
    <row r="13" spans="1:14" ht="12.9" thickBot="1">
      <c r="A13" s="20"/>
      <c r="B13" s="16"/>
      <c r="C13" s="14"/>
      <c r="D13" s="14"/>
      <c r="E13" s="14"/>
      <c r="F13" s="14" t="s">
        <v>15</v>
      </c>
      <c r="G13" s="14" t="s">
        <v>14</v>
      </c>
      <c r="H13" s="78" t="s">
        <v>80</v>
      </c>
      <c r="I13" s="14" t="s">
        <v>3</v>
      </c>
      <c r="J13" s="14"/>
      <c r="K13" s="14">
        <v>12</v>
      </c>
      <c r="L13" s="14">
        <v>220</v>
      </c>
      <c r="M13" s="14">
        <v>44</v>
      </c>
      <c r="N13" s="17">
        <v>1650</v>
      </c>
    </row>
    <row r="14" spans="1:14">
      <c r="A14" s="136" t="s">
        <v>16</v>
      </c>
      <c r="B14" s="74">
        <v>53</v>
      </c>
      <c r="C14" s="85">
        <v>67535.055000000008</v>
      </c>
      <c r="D14" s="22">
        <v>3195</v>
      </c>
      <c r="E14" s="22">
        <f>C14+D14</f>
        <v>70730.055000000008</v>
      </c>
      <c r="F14" s="22">
        <f>ROUND(E14*$G$2,0)</f>
        <v>15278</v>
      </c>
      <c r="G14" s="22">
        <f>IF(E14&gt;$L$5,$N$5*(E14-$L$5)+$N$4*($L$5-$L$4)+$N$3*($L$4-$L$1),IF($L$5&gt;E14&gt;$L$4,$N$4*(E14-$L$4)+$N$3*($L$4-$L$1),0))</f>
        <v>9275.3232775000015</v>
      </c>
      <c r="H14" s="22">
        <f>E14/100*0.5</f>
        <v>353.650275</v>
      </c>
      <c r="I14" s="22">
        <f>F14+G14+H14</f>
        <v>24906.9735525</v>
      </c>
      <c r="J14" s="22">
        <f>I14+E14</f>
        <v>95637.0285525</v>
      </c>
      <c r="K14" s="25">
        <f>J14/$K$13</f>
        <v>7969.7523793750006</v>
      </c>
      <c r="L14" s="25">
        <f>J14/$L$13</f>
        <v>434.71376614772731</v>
      </c>
      <c r="M14" s="25">
        <f>J14/$M$13</f>
        <v>2173.5688307386367</v>
      </c>
      <c r="N14" s="28">
        <f>J14/$N$13</f>
        <v>57.96183548636364</v>
      </c>
    </row>
    <row r="15" spans="1:14">
      <c r="A15" s="136"/>
      <c r="B15" s="74">
        <v>54</v>
      </c>
      <c r="C15" s="85">
        <v>69556.935</v>
      </c>
      <c r="D15" s="22">
        <v>3195</v>
      </c>
      <c r="E15" s="22">
        <f>C15+D15</f>
        <v>72751.935</v>
      </c>
      <c r="F15" s="22">
        <f>ROUND(E15*$G$2,0)</f>
        <v>15714</v>
      </c>
      <c r="G15" s="22">
        <f>IF(E15&gt;$L$5,$N$5*(E15-$L$5)+$N$4*($L$5-$L$4)+$N$3*($L$4-$L$1),IF($L$5&gt;E15&gt;$L$4,$N$4*(E15-$L$4)+$N$3*($L$4-$L$1),0))</f>
        <v>9579.616217499999</v>
      </c>
      <c r="H15" s="22">
        <f>E15/100*0.5</f>
        <v>363.759675</v>
      </c>
      <c r="I15" s="22">
        <f>F15+G15+H15</f>
        <v>25657.3758925</v>
      </c>
      <c r="J15" s="22">
        <f>I15+E15</f>
        <v>98409.3108925</v>
      </c>
      <c r="K15" s="25">
        <f>J15/$K$13</f>
        <v>8200.7759077083338</v>
      </c>
      <c r="L15" s="25">
        <f>J15/$L$13</f>
        <v>447.31504951136361</v>
      </c>
      <c r="M15" s="25">
        <f>J15/$M$13</f>
        <v>2236.5752475568183</v>
      </c>
      <c r="N15" s="28">
        <f>J15/$N$13</f>
        <v>59.642006601515149</v>
      </c>
    </row>
    <row r="16" spans="1:14">
      <c r="A16" s="136"/>
      <c r="B16" s="74">
        <v>55</v>
      </c>
      <c r="C16" s="85">
        <v>71638.7</v>
      </c>
      <c r="D16" s="22">
        <v>3195</v>
      </c>
      <c r="E16" s="22">
        <f>C16+D16</f>
        <v>74833.7</v>
      </c>
      <c r="F16" s="22">
        <f>ROUND(E16*$G$2,0)</f>
        <v>16164</v>
      </c>
      <c r="G16" s="22">
        <f>IF(E16&gt;$L$5,$N$5*(E16-$L$5)+$N$4*($L$5-$L$4)+$N$3*($L$4-$L$1),IF($L$5&gt;E16&gt;$L$4,$N$4*(E16-$L$4)+$N$3*($L$4-$L$1),0))</f>
        <v>9892.9218499999988</v>
      </c>
      <c r="H16" s="22">
        <f>E16/100*0.5</f>
        <v>374.1685</v>
      </c>
      <c r="I16" s="22">
        <f>F16+G16+H16</f>
        <v>26431.09035</v>
      </c>
      <c r="J16" s="22">
        <f>I16+E16</f>
        <v>101264.79035</v>
      </c>
      <c r="K16" s="25">
        <f>J16/$K$13</f>
        <v>8438.7325291666657</v>
      </c>
      <c r="L16" s="25">
        <f>J16/$L$13</f>
        <v>460.29450159090908</v>
      </c>
      <c r="M16" s="25">
        <f>J16/$M$13</f>
        <v>2301.4725079545456</v>
      </c>
      <c r="N16" s="28">
        <f>J16/$N$13</f>
        <v>61.372600212121206</v>
      </c>
    </row>
    <row r="17" spans="1:14">
      <c r="A17" s="136"/>
      <c r="B17" s="74">
        <v>56</v>
      </c>
      <c r="C17" s="85">
        <v>73781.364999999991</v>
      </c>
      <c r="D17" s="22">
        <v>3195</v>
      </c>
      <c r="E17" s="22">
        <f>C17+D17</f>
        <v>76976.364999999991</v>
      </c>
      <c r="F17" s="22">
        <f>ROUND(E17*$G$2,0)</f>
        <v>16627</v>
      </c>
      <c r="G17" s="22">
        <f>IF(E17&gt;$L$5,$N$5*(E17-$L$5)+$N$4*($L$5-$L$4)+$N$3*($L$4-$L$1),IF($L$5&gt;E17&gt;$L$4,$N$4*(E17-$L$4)+$N$3*($L$4-$L$1),0))</f>
        <v>10215.392932499999</v>
      </c>
      <c r="H17" s="22">
        <f>E17/100*0.5</f>
        <v>384.88182499999994</v>
      </c>
      <c r="I17" s="22">
        <f>F17+G17+H17</f>
        <v>27227.2747575</v>
      </c>
      <c r="J17" s="22">
        <f>I17+E17</f>
        <v>104203.63975749999</v>
      </c>
      <c r="K17" s="25">
        <f>J17/$K$13</f>
        <v>8683.6366464583316</v>
      </c>
      <c r="L17" s="25">
        <f>J17/$L$13</f>
        <v>473.65290798863629</v>
      </c>
      <c r="M17" s="25">
        <f>J17/$M$13</f>
        <v>2368.2645399431817</v>
      </c>
      <c r="N17" s="28">
        <f>J17/$N$13</f>
        <v>63.153721065151508</v>
      </c>
    </row>
    <row r="18" spans="1:14">
      <c r="A18" s="136"/>
      <c r="B18" s="74">
        <v>57</v>
      </c>
      <c r="C18" s="85">
        <v>75991.01999999999</v>
      </c>
      <c r="D18" s="22">
        <v>3195</v>
      </c>
      <c r="E18" s="22">
        <f>C18+D18</f>
        <v>79186.01999999999</v>
      </c>
      <c r="F18" s="22">
        <f>ROUND(E18*$G$2,0)</f>
        <v>17104</v>
      </c>
      <c r="G18" s="22">
        <f>IF(E18&gt;$L$5,$N$5*(E18-$L$5)+$N$4*($L$5-$L$4)+$N$3*($L$4-$L$1),IF($L$5&gt;E18&gt;$L$4,$N$4*(E18-$L$4)+$N$3*($L$4-$L$1),0))</f>
        <v>10547.94601</v>
      </c>
      <c r="H18" s="22">
        <f>E18/100*0.5</f>
        <v>395.93009999999992</v>
      </c>
      <c r="I18" s="22">
        <f>F18+G18+H18</f>
        <v>28047.87611</v>
      </c>
      <c r="J18" s="22">
        <f>I18+E18</f>
        <v>107233.89610999999</v>
      </c>
      <c r="K18" s="25">
        <f>J18/$K$13</f>
        <v>8936.1580091666656</v>
      </c>
      <c r="L18" s="25">
        <f>J18/$L$13</f>
        <v>487.42680049999996</v>
      </c>
      <c r="M18" s="25">
        <f>J18/$M$13</f>
        <v>2437.1340024999995</v>
      </c>
      <c r="N18" s="28">
        <f>J18/$N$13</f>
        <v>64.990240066666658</v>
      </c>
    </row>
    <row r="19" spans="1:14">
      <c r="A19" s="136"/>
      <c r="B19" s="74">
        <v>58</v>
      </c>
      <c r="C19" s="85">
        <v>78264.62000000001</v>
      </c>
      <c r="D19" s="22">
        <v>3195</v>
      </c>
      <c r="E19" s="22">
        <f>C19+D19</f>
        <v>81459.62000000001</v>
      </c>
      <c r="F19" s="22">
        <f>ROUND(E19*$G$2,0)</f>
        <v>17595</v>
      </c>
      <c r="G19" s="22">
        <f>IF(E19&gt;$L$5,$N$5*(E19-$L$5)+$N$4*($L$5-$L$4)+$N$3*($L$4-$L$1),IF($L$5&gt;E19&gt;$L$4,$N$4*(E19-$L$4)+$N$3*($L$4-$L$1),0))</f>
        <v>10890.12281</v>
      </c>
      <c r="H19" s="22">
        <f>E19/100*0.5</f>
        <v>407.29810000000003</v>
      </c>
      <c r="I19" s="22">
        <f>F19+G19+H19</f>
        <v>28892.42091</v>
      </c>
      <c r="J19" s="22">
        <f>I19+E19</f>
        <v>110352.04091000001</v>
      </c>
      <c r="K19" s="25">
        <f>J19/$K$13</f>
        <v>9196.0034091666676</v>
      </c>
      <c r="L19" s="25">
        <f>J19/$L$13</f>
        <v>501.60018595454551</v>
      </c>
      <c r="M19" s="25">
        <f>J19/$M$13</f>
        <v>2508.0009297727274</v>
      </c>
      <c r="N19" s="28">
        <f>J19/$N$13</f>
        <v>66.8800247939394</v>
      </c>
    </row>
    <row r="20" spans="1:14">
      <c r="A20" s="136"/>
      <c r="B20" s="74">
        <v>59</v>
      </c>
      <c r="C20" s="85">
        <v>80608.25499999999</v>
      </c>
      <c r="D20" s="22">
        <v>3195</v>
      </c>
      <c r="E20" s="22">
        <f>C20+D20</f>
        <v>83803.25499999999</v>
      </c>
      <c r="F20" s="22">
        <f>ROUND(E20*$G$2,0)</f>
        <v>18102</v>
      </c>
      <c r="G20" s="22">
        <f>IF(E20&gt;$L$5,$N$5*(E20-$L$5)+$N$4*($L$5-$L$4)+$N$3*($L$4-$L$1),IF($L$5&gt;E20&gt;$L$4,$N$4*(E20-$L$4)+$N$3*($L$4-$L$1),0))</f>
        <v>11242.839877499999</v>
      </c>
      <c r="H20" s="22">
        <f>E20/100*0.5</f>
        <v>419.01627499999995</v>
      </c>
      <c r="I20" s="22">
        <f>F20+G20+H20</f>
        <v>29763.856152499997</v>
      </c>
      <c r="J20" s="22">
        <f>I20+E20</f>
        <v>113567.11115249999</v>
      </c>
      <c r="K20" s="25">
        <f>J20/$K$13</f>
        <v>9463.9259293749983</v>
      </c>
      <c r="L20" s="25">
        <f>J20/$L$13</f>
        <v>516.21414160227266</v>
      </c>
      <c r="M20" s="25">
        <f>J20/$M$13</f>
        <v>2581.0707080113634</v>
      </c>
      <c r="N20" s="28">
        <f>J20/$N$13</f>
        <v>68.828552213636357</v>
      </c>
    </row>
    <row r="21" spans="1:14">
      <c r="A21" s="136"/>
      <c r="B21" s="74">
        <v>60</v>
      </c>
      <c r="C21" s="85">
        <v>83021.925</v>
      </c>
      <c r="D21" s="22">
        <v>3195</v>
      </c>
      <c r="E21" s="22">
        <f>C21+D21</f>
        <v>86216.925</v>
      </c>
      <c r="F21" s="22">
        <f>ROUND(E21*$G$2,0)</f>
        <v>18623</v>
      </c>
      <c r="G21" s="22">
        <f>IF(E21&gt;$L$5,$N$5*(E21-$L$5)+$N$4*($L$5-$L$4)+$N$3*($L$4-$L$1),IF($L$5&gt;E21&gt;$L$4,$N$4*(E21-$L$4)+$N$3*($L$4-$L$1),0))</f>
        <v>11606.0972125</v>
      </c>
      <c r="H21" s="22">
        <f>E21/100*0.5</f>
        <v>431.084625</v>
      </c>
      <c r="I21" s="22">
        <f>F21+G21+H21</f>
        <v>30660.1818375</v>
      </c>
      <c r="J21" s="22">
        <f>I21+E21</f>
        <v>116877.1068375</v>
      </c>
      <c r="K21" s="25">
        <f>J21/$K$13</f>
        <v>9739.758903125</v>
      </c>
      <c r="L21" s="25">
        <f>J21/$L$13</f>
        <v>531.25957653409091</v>
      </c>
      <c r="M21" s="25">
        <f>J21/$M$13</f>
        <v>2656.2978826704548</v>
      </c>
      <c r="N21" s="28">
        <f>J21/$N$13</f>
        <v>70.834610204545456</v>
      </c>
    </row>
    <row r="22" spans="1:14">
      <c r="A22" s="136"/>
      <c r="B22" s="74">
        <v>61</v>
      </c>
      <c r="C22" s="85">
        <v>85506.64499999999</v>
      </c>
      <c r="D22" s="22">
        <v>3195</v>
      </c>
      <c r="E22" s="22">
        <f>C22+D22</f>
        <v>88701.64499999999</v>
      </c>
      <c r="F22" s="22">
        <f>ROUND(E22*$G$2,0)</f>
        <v>19160</v>
      </c>
      <c r="G22" s="22">
        <f>IF(E22&gt;$L$5,$N$5*(E22-$L$5)+$N$4*($L$5-$L$4)+$N$3*($L$4-$L$1),IF($L$5&gt;E22&gt;$L$4,$N$4*(E22-$L$4)+$N$3*($L$4-$L$1),0))</f>
        <v>11980.047572499998</v>
      </c>
      <c r="H22" s="22">
        <f>E22/100*0.5</f>
        <v>443.50822499999992</v>
      </c>
      <c r="I22" s="22">
        <f>F22+G22+H22</f>
        <v>31583.5557975</v>
      </c>
      <c r="J22" s="22">
        <f>I22+E22</f>
        <v>120285.20079749999</v>
      </c>
      <c r="K22" s="25">
        <f>J22/$K$13</f>
        <v>10023.766733125</v>
      </c>
      <c r="L22" s="25">
        <f>J22/$L$13</f>
        <v>546.75091271590907</v>
      </c>
      <c r="M22" s="25">
        <f>J22/$M$13</f>
        <v>2733.754563579545</v>
      </c>
      <c r="N22" s="28">
        <f>J22/$N$13</f>
        <v>72.900121695454544</v>
      </c>
    </row>
    <row r="23" spans="1:14">
      <c r="A23" s="136"/>
      <c r="B23" s="74">
        <v>62</v>
      </c>
      <c r="C23" s="85">
        <v>88066.474999999991</v>
      </c>
      <c r="D23" s="22">
        <v>3195</v>
      </c>
      <c r="E23" s="22">
        <f>C23+D23</f>
        <v>91261.474999999991</v>
      </c>
      <c r="F23" s="22">
        <f>ROUND(E23*$G$2,0)</f>
        <v>19712</v>
      </c>
      <c r="G23" s="22">
        <f>IF(E23&gt;$L$5,$N$5*(E23-$L$5)+$N$4*($L$5-$L$4)+$N$3*($L$4-$L$1),IF($L$5&gt;E23&gt;$L$4,$N$4*(E23-$L$4)+$N$3*($L$4-$L$1),0))</f>
        <v>12365.301987499999</v>
      </c>
      <c r="H23" s="22">
        <f>E23/100*0.5</f>
        <v>456.307375</v>
      </c>
      <c r="I23" s="22">
        <f>F23+G23+H23</f>
        <v>32533.6093625</v>
      </c>
      <c r="J23" s="22">
        <f>I23+E23</f>
        <v>123795.0843625</v>
      </c>
      <c r="K23" s="25">
        <f>J23/$K$13</f>
        <v>10316.257030208333</v>
      </c>
      <c r="L23" s="25">
        <f>J23/$L$13</f>
        <v>562.70492892045456</v>
      </c>
      <c r="M23" s="25">
        <f>J23/$M$13</f>
        <v>2813.5246446022725</v>
      </c>
      <c r="N23" s="28">
        <f>J23/$N$13</f>
        <v>75.0273238560606</v>
      </c>
    </row>
    <row r="24" spans="1:14">
      <c r="A24" s="136"/>
      <c r="B24" s="74">
        <v>63</v>
      </c>
      <c r="C24" s="85">
        <v>90704.459999999992</v>
      </c>
      <c r="D24" s="22">
        <v>3195</v>
      </c>
      <c r="E24" s="22">
        <f>C24+D24</f>
        <v>93899.459999999992</v>
      </c>
      <c r="F24" s="22">
        <f>ROUND(E24*$G$2,0)</f>
        <v>20282</v>
      </c>
      <c r="G24" s="22">
        <f>IF(E24&gt;$L$5,$N$5*(E24-$L$5)+$N$4*($L$5-$L$4)+$N$3*($L$4-$L$1),IF($L$5&gt;E24&gt;$L$4,$N$4*(E24-$L$4)+$N$3*($L$4-$L$1),0))</f>
        <v>12762.318729999999</v>
      </c>
      <c r="H24" s="22">
        <f>E24/100*0.5</f>
        <v>469.49729999999994</v>
      </c>
      <c r="I24" s="22">
        <f>F24+G24+H24</f>
        <v>33513.81603</v>
      </c>
      <c r="J24" s="22">
        <f>I24+E24</f>
        <v>127413.27603</v>
      </c>
      <c r="K24" s="25">
        <f>J24/$K$13</f>
        <v>10617.7730025</v>
      </c>
      <c r="L24" s="25">
        <f>J24/$L$13</f>
        <v>579.15125468181816</v>
      </c>
      <c r="M24" s="25">
        <f>J24/$M$13</f>
        <v>2895.7562734090907</v>
      </c>
      <c r="N24" s="28">
        <f>J24/$N$13</f>
        <v>77.220167290909089</v>
      </c>
    </row>
    <row r="25" spans="1:14">
      <c r="A25" s="136"/>
      <c r="B25" s="74">
        <v>64</v>
      </c>
      <c r="C25" s="85">
        <v>93420.599999999991</v>
      </c>
      <c r="D25" s="22">
        <v>3195</v>
      </c>
      <c r="E25" s="22">
        <f>C25+D25</f>
        <v>96615.599999999991</v>
      </c>
      <c r="F25" s="22">
        <f>ROUND(E25*$G$2,0)</f>
        <v>20869</v>
      </c>
      <c r="G25" s="22">
        <f>IF(E25&gt;$L$5,$N$5*(E25-$L$5)+$N$4*($L$5-$L$4)+$N$3*($L$4-$L$1),IF($L$5&gt;E25&gt;$L$4,$N$4*(E25-$L$4)+$N$3*($L$4-$L$1),0))</f>
        <v>13171.0978</v>
      </c>
      <c r="H25" s="22">
        <f>E25/100*0.5</f>
        <v>483.078</v>
      </c>
      <c r="I25" s="22">
        <f>F25+G25+H25</f>
        <v>34523.175800000005</v>
      </c>
      <c r="J25" s="22">
        <f>I25+E25</f>
        <v>131138.7758</v>
      </c>
      <c r="K25" s="25">
        <f>J25/$K$13</f>
        <v>10928.231316666666</v>
      </c>
      <c r="L25" s="25">
        <f>J25/$L$13</f>
        <v>596.08534454545452</v>
      </c>
      <c r="M25" s="25">
        <f>J25/$M$13</f>
        <v>2980.4267227272726</v>
      </c>
      <c r="N25" s="28">
        <f>J25/$N$13</f>
        <v>79.478045939393937</v>
      </c>
    </row>
    <row r="26" spans="1:14">
      <c r="A26" s="136"/>
      <c r="B26" s="74">
        <v>65</v>
      </c>
      <c r="C26" s="85">
        <v>96216.925</v>
      </c>
      <c r="D26" s="22">
        <v>3195</v>
      </c>
      <c r="E26" s="22">
        <f>C26+D26</f>
        <v>99411.925</v>
      </c>
      <c r="F26" s="22">
        <f>ROUND(E26*$G$2,0)</f>
        <v>21473</v>
      </c>
      <c r="G26" s="22">
        <f>IF(E26&gt;$L$5,$N$5*(E26-$L$5)+$N$4*($L$5-$L$4)+$N$3*($L$4-$L$1),IF($L$5&gt;E26&gt;$L$4,$N$4*(E26-$L$4)+$N$3*($L$4-$L$1),0))</f>
        <v>13591.9447125</v>
      </c>
      <c r="H26" s="22">
        <f>E26/100*0.5</f>
        <v>497.05962500000004</v>
      </c>
      <c r="I26" s="22">
        <f>F26+G26+H26</f>
        <v>35562.0043375</v>
      </c>
      <c r="J26" s="22">
        <f>I26+E26</f>
        <v>134973.9293375</v>
      </c>
      <c r="K26" s="25">
        <f>J26/$K$13</f>
        <v>11247.827444791668</v>
      </c>
      <c r="L26" s="25">
        <f>J26/$L$13</f>
        <v>613.517860625</v>
      </c>
      <c r="M26" s="25">
        <f>J26/$M$13</f>
        <v>3067.5893031250002</v>
      </c>
      <c r="N26" s="28">
        <f>J26/$N$13</f>
        <v>81.802381416666677</v>
      </c>
    </row>
    <row r="27" spans="1:14">
      <c r="A27" s="136"/>
      <c r="B27" s="74">
        <v>66</v>
      </c>
      <c r="C27" s="85">
        <v>99096.48000000001</v>
      </c>
      <c r="D27" s="22">
        <v>3195</v>
      </c>
      <c r="E27" s="22">
        <f>C27+D27</f>
        <v>102291.48000000001</v>
      </c>
      <c r="F27" s="22">
        <f>ROUND(E27*$G$2,0)</f>
        <v>22095</v>
      </c>
      <c r="G27" s="22">
        <f>IF(E27&gt;$L$5,$N$5*(E27-$L$5)+$N$4*($L$5-$L$4)+$N$3*($L$4-$L$1),IF($L$5&gt;E27&gt;$L$4,$N$4*(E27-$L$4)+$N$3*($L$4-$L$1),0))</f>
        <v>14025.317740000002</v>
      </c>
      <c r="H27" s="22">
        <f>E27/100*0.5</f>
        <v>511.45740000000006</v>
      </c>
      <c r="I27" s="22">
        <f>F27+G27+H27</f>
        <v>36631.77514</v>
      </c>
      <c r="J27" s="22">
        <f>I27+E27</f>
        <v>138923.25514000002</v>
      </c>
      <c r="K27" s="25">
        <f>J27/$K$13</f>
        <v>11576.937928333335</v>
      </c>
      <c r="L27" s="25">
        <f>J27/$L$13</f>
        <v>631.46934154545465</v>
      </c>
      <c r="M27" s="25">
        <f>J27/$M$13</f>
        <v>3157.346707727273</v>
      </c>
      <c r="N27" s="28">
        <f>J27/$N$13</f>
        <v>84.195912206060626</v>
      </c>
    </row>
    <row r="28" spans="1:14">
      <c r="A28" s="136"/>
      <c r="B28" s="74">
        <v>67</v>
      </c>
      <c r="C28" s="85">
        <v>102066.37000000001</v>
      </c>
      <c r="D28" s="22">
        <v>3195</v>
      </c>
      <c r="E28" s="22">
        <f>C28+D28</f>
        <v>105261.37000000001</v>
      </c>
      <c r="F28" s="22">
        <f>ROUND(E28*$G$2,0)</f>
        <v>22736</v>
      </c>
      <c r="G28" s="22">
        <f>IF(E28&gt;$L$5,$N$5*(E28-$L$5)+$N$4*($L$5-$L$4)+$N$3*($L$4-$L$1),IF($L$5&gt;E28&gt;$L$4,$N$4*(E28-$L$4)+$N$3*($L$4-$L$1),0))</f>
        <v>14472.286185</v>
      </c>
      <c r="H28" s="22">
        <f>E28/100*0.5</f>
        <v>526.30685</v>
      </c>
      <c r="I28" s="22">
        <f>F28+G28+H28</f>
        <v>37734.593035000005</v>
      </c>
      <c r="J28" s="22">
        <f>I28+E28</f>
        <v>142995.96303500002</v>
      </c>
      <c r="K28" s="25">
        <f>J28/$K$13</f>
        <v>11916.330252916669</v>
      </c>
      <c r="L28" s="25">
        <f>J28/$L$13</f>
        <v>649.981650159091</v>
      </c>
      <c r="M28" s="25">
        <f>J28/$M$13</f>
        <v>3249.9082507954549</v>
      </c>
      <c r="N28" s="28">
        <f>J28/$N$13</f>
        <v>86.664220021212131</v>
      </c>
    </row>
    <row r="29" spans="1:14">
      <c r="A29" s="136"/>
      <c r="B29" s="74">
        <v>68</v>
      </c>
      <c r="C29" s="85">
        <v>105122.535</v>
      </c>
      <c r="D29" s="22">
        <v>3195</v>
      </c>
      <c r="E29" s="22">
        <f>C29+D29</f>
        <v>108317.535</v>
      </c>
      <c r="F29" s="22">
        <f>ROUND(E29*$G$2,0)</f>
        <v>23397</v>
      </c>
      <c r="G29" s="22">
        <f>IF(E29&gt;$L$5,$N$5*(E29-$L$5)+$N$4*($L$5-$L$4)+$N$3*($L$4-$L$1),IF($L$5&gt;E29&gt;$L$4,$N$4*(E29-$L$4)+$N$3*($L$4-$L$1),0))</f>
        <v>14932.2390175</v>
      </c>
      <c r="H29" s="22">
        <f>E29/100*0.5</f>
        <v>541.587675</v>
      </c>
      <c r="I29" s="22">
        <f>F29+G29+H29</f>
        <v>38870.826692500006</v>
      </c>
      <c r="J29" s="22">
        <f>I29+E29</f>
        <v>147188.3616925</v>
      </c>
      <c r="K29" s="25">
        <f>J29/$K$13</f>
        <v>12265.696807708335</v>
      </c>
      <c r="L29" s="25">
        <f>J29/$L$13</f>
        <v>669.03800769318184</v>
      </c>
      <c r="M29" s="25">
        <f>J29/$M$13</f>
        <v>3345.1900384659093</v>
      </c>
      <c r="N29" s="28">
        <f>J29/$N$13</f>
        <v>89.205067692424251</v>
      </c>
    </row>
    <row r="30" spans="1:14">
      <c r="A30" s="136"/>
      <c r="B30" s="74">
        <v>69</v>
      </c>
      <c r="C30" s="85">
        <v>108271.065</v>
      </c>
      <c r="D30" s="22">
        <v>3195</v>
      </c>
      <c r="E30" s="22">
        <f>C30+D30</f>
        <v>111466.065</v>
      </c>
      <c r="F30" s="22">
        <f>ROUND(E30*$G$2,0)</f>
        <v>24077</v>
      </c>
      <c r="G30" s="22">
        <f>IF(E30&gt;$L$5,$N$5*(E30-$L$5)+$N$4*($L$5-$L$4)+$N$3*($L$4-$L$1),IF($L$5&gt;E30&gt;$L$4,$N$4*(E30-$L$4)+$N$3*($L$4-$L$1),0))</f>
        <v>15406.0927825</v>
      </c>
      <c r="H30" s="22">
        <f>E30/100*0.5</f>
        <v>557.330325</v>
      </c>
      <c r="I30" s="22">
        <f>F30+G30+H30</f>
        <v>40040.4231075</v>
      </c>
      <c r="J30" s="22">
        <f>I30+E30</f>
        <v>151506.48810750002</v>
      </c>
      <c r="K30" s="25">
        <f>J30/$K$13</f>
        <v>12625.540675625001</v>
      </c>
      <c r="L30" s="25">
        <f>J30/$L$13</f>
        <v>688.665855034091</v>
      </c>
      <c r="M30" s="25">
        <f>J30/$M$13</f>
        <v>3443.3292751704548</v>
      </c>
      <c r="N30" s="28">
        <f>J30/$N$13</f>
        <v>91.822114004545469</v>
      </c>
    </row>
    <row r="31" spans="1:14">
      <c r="A31" s="136"/>
      <c r="B31" s="74">
        <v>70</v>
      </c>
      <c r="C31" s="85">
        <v>111515.005</v>
      </c>
      <c r="D31" s="22">
        <v>3195</v>
      </c>
      <c r="E31" s="22">
        <f>C31+D31</f>
        <v>114710.005</v>
      </c>
      <c r="F31" s="22">
        <f>ROUND(E31*$G$2,0)</f>
        <v>24777</v>
      </c>
      <c r="G31" s="22">
        <f>IF(E31&gt;$L$5,$N$5*(E31-$L$5)+$N$4*($L$5-$L$4)+$N$3*($L$4-$L$1),IF($L$5&gt;E31&gt;$L$4,$N$4*(E31-$L$4)+$N$3*($L$4-$L$1),0))</f>
        <v>15894.3057525</v>
      </c>
      <c r="H31" s="22">
        <f>E31/100*0.5</f>
        <v>573.550025</v>
      </c>
      <c r="I31" s="22">
        <f>F31+G31+H31</f>
        <v>41244.8557775</v>
      </c>
      <c r="J31" s="22">
        <f>I31+E31</f>
        <v>155954.8607775</v>
      </c>
      <c r="K31" s="25">
        <f>J31/$K$13</f>
        <v>12996.238398125</v>
      </c>
      <c r="L31" s="25">
        <f>J31/$L$13</f>
        <v>708.88573080681817</v>
      </c>
      <c r="M31" s="25">
        <f>J31/$M$13</f>
        <v>3544.4286540340909</v>
      </c>
      <c r="N31" s="28">
        <f>J31/$N$13</f>
        <v>94.518097440909088</v>
      </c>
    </row>
    <row r="32" spans="1:14">
      <c r="A32" s="136"/>
      <c r="B32" s="74">
        <v>71</v>
      </c>
      <c r="C32" s="85">
        <v>114854.355</v>
      </c>
      <c r="D32" s="22">
        <v>3195</v>
      </c>
      <c r="E32" s="22">
        <f>C32+D32</f>
        <v>118049.355</v>
      </c>
      <c r="F32" s="22">
        <f>ROUND(E32*$G$2,0)</f>
        <v>25499</v>
      </c>
      <c r="G32" s="22">
        <f>IF(E32&gt;$L$5,$N$5*(E32-$L$5)+$N$4*($L$5-$L$4)+$N$3*($L$4-$L$1),IF($L$5&gt;E32&gt;$L$4,$N$4*(E32-$L$4)+$N$3*($L$4-$L$1),0))</f>
        <v>16396.877927499998</v>
      </c>
      <c r="H32" s="22">
        <f>E32/100*0.5</f>
        <v>590.246775</v>
      </c>
      <c r="I32" s="22">
        <f>F32+G32+H32</f>
        <v>42486.1247025</v>
      </c>
      <c r="J32" s="22">
        <f>I32+E32</f>
        <v>160535.4797025</v>
      </c>
      <c r="K32" s="25">
        <f>J32/$K$13</f>
        <v>13377.956641874998</v>
      </c>
      <c r="L32" s="25">
        <f>J32/$L$13</f>
        <v>729.70672592045446</v>
      </c>
      <c r="M32" s="25">
        <f>J32/$M$13</f>
        <v>3648.5336296022724</v>
      </c>
      <c r="N32" s="28">
        <f>J32/$N$13</f>
        <v>97.294230122727271</v>
      </c>
    </row>
    <row r="33" spans="1:14">
      <c r="A33" s="136"/>
      <c r="B33" s="74">
        <v>72</v>
      </c>
      <c r="C33" s="85">
        <v>118295.205</v>
      </c>
      <c r="D33" s="22">
        <v>3195</v>
      </c>
      <c r="E33" s="22">
        <f>C33+D33</f>
        <v>121490.205</v>
      </c>
      <c r="F33" s="22">
        <f>ROUND(E33*$G$2,0)</f>
        <v>26242</v>
      </c>
      <c r="G33" s="22">
        <f>IF(E33&gt;$L$5,$N$5*(E33-$L$5)+$N$4*($L$5-$L$4)+$N$3*($L$4-$L$1),IF($L$5&gt;E33&gt;$L$4,$N$4*(E33-$L$4)+$N$3*($L$4-$L$1),0))</f>
        <v>16914.7258525</v>
      </c>
      <c r="H33" s="22">
        <f>E33/100*0.5</f>
        <v>607.451025</v>
      </c>
      <c r="I33" s="22">
        <f>F33+G33+H33</f>
        <v>43764.1768775</v>
      </c>
      <c r="J33" s="22">
        <f>I33+E33</f>
        <v>165254.3818775</v>
      </c>
      <c r="K33" s="25">
        <f>J33/$K$13</f>
        <v>13771.198489791668</v>
      </c>
      <c r="L33" s="25">
        <f>J33/$L$13</f>
        <v>751.15628126136369</v>
      </c>
      <c r="M33" s="25">
        <f>J33/$M$13</f>
        <v>3755.7814063068186</v>
      </c>
      <c r="N33" s="28">
        <f>J33/$N$13</f>
        <v>100.15417083484849</v>
      </c>
    </row>
    <row r="34" spans="1:14">
      <c r="A34" s="136"/>
      <c r="B34" s="74">
        <v>73</v>
      </c>
      <c r="C34" s="85">
        <v>121837.555</v>
      </c>
      <c r="D34" s="22">
        <v>3195</v>
      </c>
      <c r="E34" s="22">
        <f>C34+D34</f>
        <v>125032.555</v>
      </c>
      <c r="F34" s="22">
        <f>ROUND(E34*$G$2,0)</f>
        <v>27007</v>
      </c>
      <c r="G34" s="22">
        <f>IF(E34&gt;$L$5,$N$5*(E34-$L$5)+$N$4*($L$5-$L$4)+$N$3*($L$4-$L$1),IF($L$5&gt;E34&gt;$L$4,$N$4*(E34-$L$4)+$N$3*($L$4-$L$1),0))</f>
        <v>17447.8495275</v>
      </c>
      <c r="H34" s="22">
        <f>E34/100*0.5</f>
        <v>625.162775</v>
      </c>
      <c r="I34" s="22">
        <f>F34+G34+H34</f>
        <v>45080.0123025</v>
      </c>
      <c r="J34" s="22">
        <f>I34+E34</f>
        <v>170112.56730249999</v>
      </c>
      <c r="K34" s="25">
        <f>J34/$K$13</f>
        <v>14176.047275208331</v>
      </c>
      <c r="L34" s="25">
        <f>J34/$L$13</f>
        <v>773.23894228409085</v>
      </c>
      <c r="M34" s="25">
        <f>J34/$M$13</f>
        <v>3866.194711420454</v>
      </c>
      <c r="N34" s="28">
        <f>J34/$N$13</f>
        <v>103.09852563787878</v>
      </c>
    </row>
    <row r="35" spans="1:14">
      <c r="A35" s="136"/>
      <c r="B35" s="74">
        <v>74</v>
      </c>
      <c r="C35" s="85">
        <v>125488.51</v>
      </c>
      <c r="D35" s="22">
        <v>3195</v>
      </c>
      <c r="E35" s="22">
        <f>C35+D35</f>
        <v>128683.51</v>
      </c>
      <c r="F35" s="22">
        <f>ROUND(E35*$G$2,0)</f>
        <v>27796</v>
      </c>
      <c r="G35" s="22">
        <f>IF(E35&gt;$L$5,$N$5*(E35-$L$5)+$N$4*($L$5-$L$4)+$N$3*($L$4-$L$1),IF($L$5&gt;E35&gt;$L$4,$N$4*(E35-$L$4)+$N$3*($L$4-$L$1),0))</f>
        <v>17997.318255</v>
      </c>
      <c r="H35" s="22">
        <f>E35/100*0.5</f>
        <v>643.41755</v>
      </c>
      <c r="I35" s="22">
        <f>F35+G35+H35</f>
        <v>46436.735805</v>
      </c>
      <c r="J35" s="22">
        <f>I35+E35</f>
        <v>175120.24580499998</v>
      </c>
      <c r="K35" s="25">
        <f>J35/$K$13</f>
        <v>14593.353817083333</v>
      </c>
      <c r="L35" s="25">
        <f>J35/$L$13</f>
        <v>796.00111729545449</v>
      </c>
      <c r="M35" s="25">
        <f>J35/$M$13</f>
        <v>3980.0055864772726</v>
      </c>
      <c r="N35" s="28">
        <f>J35/$N$13</f>
        <v>106.1334823060606</v>
      </c>
    </row>
    <row r="36" spans="1:14">
      <c r="A36" s="136"/>
      <c r="B36" s="74">
        <v>75</v>
      </c>
      <c r="C36" s="85">
        <v>129250.1</v>
      </c>
      <c r="D36" s="22">
        <v>3195</v>
      </c>
      <c r="E36" s="22">
        <f>C36+D36</f>
        <v>132445.1</v>
      </c>
      <c r="F36" s="22">
        <f>ROUND(E36*$G$2,0)</f>
        <v>28608</v>
      </c>
      <c r="G36" s="22">
        <f>IF(E36&gt;$L$5,$N$5*(E36-$L$5)+$N$4*($L$5-$L$4)+$N$3*($L$4-$L$1),IF($L$5&gt;E36&gt;$L$4,$N$4*(E36-$L$4)+$N$3*($L$4-$L$1),0))</f>
        <v>18563.43755</v>
      </c>
      <c r="H36" s="22">
        <f>E36/100*0.5</f>
        <v>662.2255</v>
      </c>
      <c r="I36" s="22">
        <f>F36+G36+H36</f>
        <v>47833.66305</v>
      </c>
      <c r="J36" s="22">
        <f>I36+E36</f>
        <v>180278.76305</v>
      </c>
      <c r="K36" s="25">
        <f>J36/$K$13</f>
        <v>15023.230254166667</v>
      </c>
      <c r="L36" s="25">
        <f>J36/$L$13</f>
        <v>819.44892295454554</v>
      </c>
      <c r="M36" s="25">
        <f>J36/$M$13</f>
        <v>4097.2446147727278</v>
      </c>
      <c r="N36" s="28">
        <f>J36/$N$13</f>
        <v>109.2598563939394</v>
      </c>
    </row>
    <row r="37" spans="1:14">
      <c r="A37" s="136"/>
      <c r="B37" s="74">
        <v>76</v>
      </c>
      <c r="C37" s="85">
        <v>133120.29499999998</v>
      </c>
      <c r="D37" s="22">
        <v>3195</v>
      </c>
      <c r="E37" s="22">
        <f>C37+D37</f>
        <v>136315.29499999998</v>
      </c>
      <c r="F37" s="22">
        <f>ROUND(E37*$G$2,0)</f>
        <v>29444</v>
      </c>
      <c r="G37" s="22">
        <f>IF(E37&gt;$L$5,$N$5*(E37-$L$5)+$N$4*($L$5-$L$4)+$N$3*($L$4-$L$1),IF($L$5&gt;E37&gt;$L$4,$N$4*(E37-$L$4)+$N$3*($L$4-$L$1),0))</f>
        <v>19145.901897499996</v>
      </c>
      <c r="H37" s="22">
        <f>E37/100*0.5</f>
        <v>681.576475</v>
      </c>
      <c r="I37" s="22">
        <f>F37+G37+H37</f>
        <v>49271.478372499994</v>
      </c>
      <c r="J37" s="22">
        <f>I37+E37</f>
        <v>185586.77337249997</v>
      </c>
      <c r="K37" s="25">
        <f>J37/$K$13</f>
        <v>15465.564447708331</v>
      </c>
      <c r="L37" s="25">
        <f>J37/$L$13</f>
        <v>843.5762426022726</v>
      </c>
      <c r="M37" s="25">
        <f>J37/$M$13</f>
        <v>4217.8812130113629</v>
      </c>
      <c r="N37" s="28">
        <f>J37/$N$13</f>
        <v>112.47683234696967</v>
      </c>
    </row>
    <row r="38" spans="1:14">
      <c r="A38" s="136"/>
      <c r="B38" s="74">
        <v>77</v>
      </c>
      <c r="C38" s="85">
        <v>137108.22999999998</v>
      </c>
      <c r="D38" s="22">
        <v>3195</v>
      </c>
      <c r="E38" s="22">
        <f>C38+D38</f>
        <v>140303.22999999998</v>
      </c>
      <c r="F38" s="22">
        <f>ROUND(E38*$G$2,0)</f>
        <v>30305</v>
      </c>
      <c r="G38" s="22">
        <f>IF(E38&gt;$L$5,$N$5*(E38-$L$5)+$N$4*($L$5-$L$4)+$N$3*($L$4-$L$1),IF($L$5&gt;E38&gt;$L$4,$N$4*(E38-$L$4)+$N$3*($L$4-$L$1),0))</f>
        <v>19746.086115</v>
      </c>
      <c r="H38" s="22">
        <f>E38/100*0.5</f>
        <v>701.51614999999993</v>
      </c>
      <c r="I38" s="22">
        <f>F38+G38+H38</f>
        <v>50752.602265</v>
      </c>
      <c r="J38" s="22">
        <f>I38+E38</f>
        <v>191055.83226499998</v>
      </c>
      <c r="K38" s="25">
        <f>J38/$K$13</f>
        <v>15921.319355416665</v>
      </c>
      <c r="L38" s="25">
        <f>J38/$L$13</f>
        <v>868.43560120454538</v>
      </c>
      <c r="M38" s="25">
        <f>J38/$M$13</f>
        <v>4342.1780060227265</v>
      </c>
      <c r="N38" s="28">
        <f>J38/$N$13</f>
        <v>115.79141349393937</v>
      </c>
    </row>
    <row r="39" spans="1:14">
      <c r="A39" s="136"/>
      <c r="B39" s="74">
        <v>78</v>
      </c>
      <c r="C39" s="85">
        <v>141216.94999999998</v>
      </c>
      <c r="D39" s="22">
        <v>3195</v>
      </c>
      <c r="E39" s="22">
        <f>C39+D39</f>
        <v>144411.94999999998</v>
      </c>
      <c r="F39" s="22">
        <f>ROUND(E39*$G$2,0)</f>
        <v>31193</v>
      </c>
      <c r="G39" s="22">
        <f>IF(E39&gt;$L$5,$N$5*(E39-$L$5)+$N$4*($L$5-$L$4)+$N$3*($L$4-$L$1),IF($L$5&gt;E39&gt;$L$4,$N$4*(E39-$L$4)+$N$3*($L$4-$L$1),0))</f>
        <v>20364.448474999997</v>
      </c>
      <c r="H39" s="22">
        <f>E39/100*0.5</f>
        <v>722.05974999999989</v>
      </c>
      <c r="I39" s="22">
        <f>F39+G39+H39</f>
        <v>52279.508225</v>
      </c>
      <c r="J39" s="22">
        <f>I39+E39</f>
        <v>196691.45822499998</v>
      </c>
      <c r="K39" s="25">
        <f>J39/$K$13</f>
        <v>16390.95485208333</v>
      </c>
      <c r="L39" s="25">
        <f>J39/$L$13</f>
        <v>894.052082840909</v>
      </c>
      <c r="M39" s="25">
        <f>J39/$M$13</f>
        <v>4470.2604142045448</v>
      </c>
      <c r="N39" s="28">
        <f>J39/$N$13</f>
        <v>119.20694437878787</v>
      </c>
    </row>
    <row r="40" spans="1:14">
      <c r="A40" s="136"/>
      <c r="B40" s="74">
        <v>79</v>
      </c>
      <c r="C40" s="85">
        <v>145448.48500000002</v>
      </c>
      <c r="D40" s="22">
        <v>3195</v>
      </c>
      <c r="E40" s="22">
        <f>C40+D40</f>
        <v>148643.48500000002</v>
      </c>
      <c r="F40" s="22">
        <f>ROUND(E40*$G$2,0)</f>
        <v>32107</v>
      </c>
      <c r="G40" s="22">
        <f>IF(E40&gt;$L$5,$N$5*(E40-$L$5)+$N$4*($L$5-$L$4)+$N$3*($L$4-$L$1),IF($L$5&gt;E40&gt;$L$4,$N$4*(E40-$L$4)+$N$3*($L$4-$L$1),0))</f>
        <v>21001.2944925</v>
      </c>
      <c r="H40" s="22">
        <f>E40/100*0.5</f>
        <v>743.217425</v>
      </c>
      <c r="I40" s="22">
        <f>F40+G40+H40</f>
        <v>53851.511917500007</v>
      </c>
      <c r="J40" s="22">
        <f>I40+E40</f>
        <v>202494.99691750002</v>
      </c>
      <c r="K40" s="25">
        <f>J40/$K$13</f>
        <v>16874.583076458333</v>
      </c>
      <c r="L40" s="25">
        <f>J40/$L$13</f>
        <v>920.4318041704546</v>
      </c>
      <c r="M40" s="25">
        <f>J40/$M$13</f>
        <v>4602.159020852273</v>
      </c>
      <c r="N40" s="28">
        <f>J40/$N$13</f>
        <v>122.72424055606062</v>
      </c>
    </row>
    <row r="41" spans="1:14" ht="12.9" thickBot="1">
      <c r="A41" s="34"/>
      <c r="B41" s="75">
        <v>80</v>
      </c>
      <c r="C41" s="85">
        <v>149808.92500000002</v>
      </c>
      <c r="D41" s="22">
        <v>3195</v>
      </c>
      <c r="E41" s="22">
        <f>C41+D41</f>
        <v>153003.92500000002</v>
      </c>
      <c r="F41" s="22">
        <f>ROUND(E41*$G$2,0)</f>
        <v>33049</v>
      </c>
      <c r="G41" s="22">
        <f>IF(E41&gt;$L$5,$N$5*(E41-$L$5)+$N$4*($L$5-$L$4)+$N$3*($L$4-$L$1),IF($L$5&gt;E41&gt;$L$4,$N$4*(E41-$L$4)+$N$3*($L$4-$L$1),0))</f>
        <v>21657.540712500002</v>
      </c>
      <c r="H41" s="22">
        <f>E41/100*0.5</f>
        <v>765.01962500000013</v>
      </c>
      <c r="I41" s="22">
        <f>F41+G41+H41</f>
        <v>55471.560337500006</v>
      </c>
      <c r="J41" s="22">
        <f>I41+E41</f>
        <v>208475.48533750002</v>
      </c>
      <c r="K41" s="25">
        <f>J41/$K$13</f>
        <v>17372.957111458334</v>
      </c>
      <c r="L41" s="25">
        <f>J41/$L$13</f>
        <v>947.61584244318192</v>
      </c>
      <c r="M41" s="25">
        <f>J41/$M$13</f>
        <v>4738.07921221591</v>
      </c>
      <c r="N41" s="28">
        <f>J41/$N$13</f>
        <v>126.34877899242426</v>
      </c>
    </row>
  </sheetData>
  <mergeCells count="2">
    <mergeCell ref="F12:I12"/>
    <mergeCell ref="A14:A32"/>
  </mergeCells>
  <pageMargins left="0.7" right="0.7" top="0.75" bottom="0.75" header="0.3" footer="0.3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P65"/>
  <sheetViews>
    <sheetView topLeftCell="A10" view="normal" workbookViewId="0">
      <selection pane="topLeft" activeCell="G17" sqref="G17"/>
    </sheetView>
  </sheetViews>
  <sheetFormatPr defaultRowHeight="12.45"/>
  <cols>
    <col min="14" max="14" width="10.140625" bestFit="1" customWidth="1"/>
  </cols>
  <sheetData>
    <row r="1" spans="9:16" ht="12.75" customHeight="1" hidden="1">
      <c r="I1" s="54" t="s">
        <v>76</v>
      </c>
      <c r="J1" s="54"/>
      <c r="M1" s="1" t="s">
        <v>38</v>
      </c>
      <c r="N1" s="39">
        <v>6396</v>
      </c>
      <c r="O1" s="40" t="s">
        <v>39</v>
      </c>
      <c r="P1" s="41"/>
    </row>
    <row r="2" spans="9:16" ht="12.75" customHeight="1" hidden="1">
      <c r="I2" s="103">
        <v>0.216</v>
      </c>
      <c r="J2" s="56"/>
      <c r="M2" s="1" t="s">
        <v>41</v>
      </c>
      <c r="N2" s="39">
        <v>50270</v>
      </c>
      <c r="O2" s="42"/>
      <c r="P2" s="44"/>
    </row>
    <row r="3" spans="13:16" ht="12.75" customHeight="1" hidden="1">
      <c r="M3" s="1" t="s">
        <v>43</v>
      </c>
      <c r="N3" s="39">
        <v>9880</v>
      </c>
      <c r="O3" s="42" t="s">
        <v>44</v>
      </c>
      <c r="P3" s="47">
        <v>0</v>
      </c>
    </row>
    <row r="4" spans="9:16" ht="12.75" customHeight="1" hidden="1">
      <c r="I4" t="s">
        <v>79</v>
      </c>
      <c r="M4" s="49" t="s">
        <v>45</v>
      </c>
      <c r="N4" s="50">
        <v>9100</v>
      </c>
      <c r="O4" s="51" t="s">
        <v>46</v>
      </c>
      <c r="P4" s="52">
        <v>0.1505</v>
      </c>
    </row>
    <row r="5" spans="9:16" ht="12.75" customHeight="1" hidden="1">
      <c r="I5" s="56">
        <v>0.19</v>
      </c>
      <c r="J5" s="56"/>
      <c r="M5" s="1" t="s">
        <v>47</v>
      </c>
      <c r="N5" s="39">
        <v>50270</v>
      </c>
      <c r="O5" s="45" t="s">
        <v>48</v>
      </c>
      <c r="P5" s="53">
        <v>0.1505</v>
      </c>
    </row>
    <row r="6" spans="1:1" ht="12.75" customHeight="1" hidden="1">
      <c r="A6"/>
    </row>
    <row r="7" spans="1:1" ht="12.75" customHeight="1" hidden="1">
      <c r="A7"/>
    </row>
    <row r="8" spans="1:1" ht="12.75" customHeight="1" hidden="1">
      <c r="A8"/>
    </row>
    <row r="9" spans="1:1" ht="12.75" customHeight="1" hidden="1">
      <c r="A9"/>
    </row>
    <row r="11" spans="3:13" ht="20.6" thickBot="1">
      <c r="C11" s="137" t="s">
        <v>142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</row>
    <row r="12" spans="3:13" ht="20.6" thickBot="1"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6" ht="24.9">
      <c r="A13" s="19" t="s">
        <v>144</v>
      </c>
      <c r="B13" s="143"/>
      <c r="C13" s="18" t="s">
        <v>2</v>
      </c>
      <c r="D13" s="5" t="s">
        <v>1</v>
      </c>
      <c r="E13" s="5" t="s">
        <v>0</v>
      </c>
      <c r="F13" s="5" t="s">
        <v>143</v>
      </c>
      <c r="G13" s="5" t="s">
        <v>3</v>
      </c>
      <c r="H13" s="175" t="s">
        <v>9</v>
      </c>
      <c r="I13" s="176"/>
      <c r="J13" s="176"/>
      <c r="K13" s="135"/>
      <c r="L13" s="5" t="s">
        <v>4</v>
      </c>
      <c r="M13" s="5" t="s">
        <v>5</v>
      </c>
      <c r="N13" s="5" t="s">
        <v>6</v>
      </c>
      <c r="O13" s="5" t="s">
        <v>7</v>
      </c>
      <c r="P13" s="6" t="s">
        <v>8</v>
      </c>
    </row>
    <row r="14" spans="1:16">
      <c r="A14" s="1"/>
      <c r="B14" s="1"/>
      <c r="C14" s="2"/>
      <c r="D14" s="14"/>
      <c r="E14" s="14"/>
      <c r="F14" s="14"/>
      <c r="G14" s="14"/>
      <c r="H14" s="15" t="s">
        <v>15</v>
      </c>
      <c r="I14" s="15" t="s">
        <v>14</v>
      </c>
      <c r="J14" s="16" t="s">
        <v>80</v>
      </c>
      <c r="K14" s="16" t="s">
        <v>3</v>
      </c>
      <c r="L14" s="14"/>
      <c r="M14" s="14">
        <v>12</v>
      </c>
      <c r="N14" s="14">
        <v>220</v>
      </c>
      <c r="O14" s="14">
        <v>44</v>
      </c>
      <c r="P14" s="17">
        <v>1650</v>
      </c>
    </row>
    <row r="15" spans="1:16">
      <c r="A15" s="144"/>
      <c r="B15" s="145">
        <v>1</v>
      </c>
      <c r="C15" s="162">
        <v>1</v>
      </c>
      <c r="D15" s="146"/>
      <c r="E15" s="22">
        <v>0</v>
      </c>
      <c r="F15" s="22">
        <v>0</v>
      </c>
      <c r="G15" s="22">
        <f>D15+F15</f>
        <v>0</v>
      </c>
      <c r="H15" s="22">
        <f>ROUND(G15*$I$5,0)</f>
        <v>0</v>
      </c>
      <c r="I15" s="25">
        <v>0</v>
      </c>
      <c r="J15" s="25">
        <f>G15/100*0.5</f>
        <v>0</v>
      </c>
      <c r="K15" s="22">
        <f>SUM(H15:J15)</f>
        <v>0</v>
      </c>
      <c r="L15" s="22">
        <f>K15+G15</f>
        <v>0</v>
      </c>
      <c r="M15" s="25">
        <f>L15/$M$14</f>
        <v>0</v>
      </c>
      <c r="N15" s="25">
        <f>L15/$N$14</f>
        <v>0</v>
      </c>
      <c r="O15" s="25">
        <f>L15/$O$14</f>
        <v>0</v>
      </c>
      <c r="P15" s="28">
        <f>L15/$P$14</f>
        <v>0</v>
      </c>
    </row>
    <row r="16" spans="1:16">
      <c r="A16" s="147">
        <v>2</v>
      </c>
      <c r="B16" s="145" t="s">
        <v>145</v>
      </c>
      <c r="C16" s="162">
        <v>2</v>
      </c>
      <c r="D16" s="148"/>
      <c r="E16" s="22">
        <v>0</v>
      </c>
      <c r="F16" s="22">
        <v>0</v>
      </c>
      <c r="G16" s="22">
        <f>D16+F16</f>
        <v>0</v>
      </c>
      <c r="H16" s="22">
        <f>ROUND(G16*$I$5,0)</f>
        <v>0</v>
      </c>
      <c r="I16" s="25">
        <v>0</v>
      </c>
      <c r="J16" s="25">
        <f>G16/100*0.5</f>
        <v>0</v>
      </c>
      <c r="K16" s="22">
        <f>SUM(H16:J16)</f>
        <v>0</v>
      </c>
      <c r="L16" s="22">
        <f>K16+G16</f>
        <v>0</v>
      </c>
      <c r="M16" s="25">
        <f>L16/$M$14</f>
        <v>0</v>
      </c>
      <c r="N16" s="25">
        <f>L16/$N$14</f>
        <v>0</v>
      </c>
      <c r="O16" s="25">
        <f>L16/$O$14</f>
        <v>0</v>
      </c>
      <c r="P16" s="28">
        <f>L16/$P$14</f>
        <v>0</v>
      </c>
    </row>
    <row r="17" spans="1:16">
      <c r="A17" s="147" t="s">
        <v>145</v>
      </c>
      <c r="B17" s="145"/>
      <c r="C17" s="162">
        <v>3</v>
      </c>
      <c r="D17" s="148">
        <v>17338</v>
      </c>
      <c r="E17" s="22">
        <v>2465</v>
      </c>
      <c r="F17" s="22">
        <v>730</v>
      </c>
      <c r="G17" s="22">
        <f>D17+F17+E17</f>
        <v>20533</v>
      </c>
      <c r="H17" s="22">
        <f>ROUND(G17*$I$5,0)</f>
        <v>3901</v>
      </c>
      <c r="I17" s="25">
        <f>IF(G17&gt;$N$5,$P$5*(G17-$N$5)+$P$4*($N$5-$N$4)+$P$3*($N$4-$N$1),IF($N$5&gt;G17&gt;$N$4,$P$4*(G17-$N$4)+$P$3*($N$4-$N$1),0))</f>
        <v>1720.6665</v>
      </c>
      <c r="J17" s="25">
        <f>G17/100*0.5</f>
        <v>102.665</v>
      </c>
      <c r="K17" s="22">
        <f>SUM(H17:J17)</f>
        <v>5724.3315</v>
      </c>
      <c r="L17" s="22">
        <f>K17+G17</f>
        <v>26257.3315</v>
      </c>
      <c r="M17" s="25">
        <f>L17/$M$14</f>
        <v>2188.1109583333332</v>
      </c>
      <c r="N17" s="25">
        <f>L17/$N$14</f>
        <v>119.35150681818182</v>
      </c>
      <c r="O17" s="25">
        <f>L17/$O$14</f>
        <v>596.75753409090908</v>
      </c>
      <c r="P17" s="28">
        <f>L17/$P$14</f>
        <v>15.913534242424243</v>
      </c>
    </row>
    <row r="18" spans="1:16">
      <c r="A18" s="147"/>
      <c r="B18" s="144"/>
      <c r="C18" s="162">
        <v>4</v>
      </c>
      <c r="D18" s="148">
        <v>17596</v>
      </c>
      <c r="E18" s="22">
        <v>2465</v>
      </c>
      <c r="F18" s="22">
        <v>730</v>
      </c>
      <c r="G18" s="22">
        <f>D18+F18+E18</f>
        <v>20791</v>
      </c>
      <c r="H18" s="22">
        <f>ROUND(G18*$I$5,0)</f>
        <v>3950</v>
      </c>
      <c r="I18" s="25">
        <f>IF(G18&gt;$N$5,$P$5*(G18-$N$5)+$P$4*($N$5-$N$4)+$P$3*($N$4-$N$1),IF($N$5&gt;G18&gt;$N$4,$P$4*(G18-$N$4)+$P$3*($N$4-$N$1),0))</f>
        <v>1759.4955</v>
      </c>
      <c r="J18" s="25">
        <f>G18/100*0.5</f>
        <v>103.955</v>
      </c>
      <c r="K18" s="22">
        <f>SUM(H18:J18)</f>
        <v>5813.4505</v>
      </c>
      <c r="L18" s="22">
        <f>K18+G18</f>
        <v>26604.4505</v>
      </c>
      <c r="M18" s="25">
        <f>L18/$M$14</f>
        <v>2217.0375416666666</v>
      </c>
      <c r="N18" s="25">
        <f>L18/$N$14</f>
        <v>120.92932045454545</v>
      </c>
      <c r="O18" s="25">
        <f>L18/$O$14</f>
        <v>604.64660227272725</v>
      </c>
      <c r="P18" s="28">
        <f>L18/$P$14</f>
        <v>16.123909393939392</v>
      </c>
    </row>
    <row r="19" spans="1:16">
      <c r="A19" s="147"/>
      <c r="B19" s="144" t="s">
        <v>145</v>
      </c>
      <c r="C19" s="162">
        <v>5</v>
      </c>
      <c r="D19" s="148">
        <v>17901</v>
      </c>
      <c r="E19" s="22">
        <v>2465</v>
      </c>
      <c r="F19" s="22">
        <v>730</v>
      </c>
      <c r="G19" s="22">
        <f>D19+F19+E19</f>
        <v>21096</v>
      </c>
      <c r="H19" s="22">
        <f>ROUND(G19*$I$5,0)</f>
        <v>4008</v>
      </c>
      <c r="I19" s="25">
        <f>IF(G19&gt;$N$5,$P$5*(G19-$N$5)+$P$4*($N$5-$N$4)+$P$3*($N$4-$N$1),IF($N$5&gt;G19&gt;$N$4,$P$4*(G19-$N$4)+$P$3*($N$4-$N$1),0))</f>
        <v>1805.398</v>
      </c>
      <c r="J19" s="25">
        <f>G19/100*0.5</f>
        <v>105.48</v>
      </c>
      <c r="K19" s="22">
        <f>SUM(H19:J19)</f>
        <v>5918.878</v>
      </c>
      <c r="L19" s="22">
        <f>K19+G19</f>
        <v>27014.878</v>
      </c>
      <c r="M19" s="25">
        <f>L19/$M$14</f>
        <v>2251.2398333333335</v>
      </c>
      <c r="N19" s="25">
        <f>L19/$N$14</f>
        <v>122.7949</v>
      </c>
      <c r="O19" s="25">
        <f>L19/$O$14</f>
        <v>613.9745</v>
      </c>
      <c r="P19" s="28">
        <f>L19/$P$14</f>
        <v>16.372653333333332</v>
      </c>
    </row>
    <row r="20" spans="1:16">
      <c r="A20" s="147" t="s">
        <v>145</v>
      </c>
      <c r="B20" s="149">
        <v>3</v>
      </c>
      <c r="C20" s="162">
        <v>6</v>
      </c>
      <c r="D20" s="148">
        <v>18212</v>
      </c>
      <c r="E20" s="22">
        <v>2465</v>
      </c>
      <c r="F20" s="22">
        <v>730</v>
      </c>
      <c r="G20" s="22">
        <f>D20+F20+E20</f>
        <v>21407</v>
      </c>
      <c r="H20" s="22">
        <f>ROUND(G20*$I$5,0)</f>
        <v>4067</v>
      </c>
      <c r="I20" s="25">
        <f>IF(G20&gt;$N$5,$P$5*(G20-$N$5)+$P$4*($N$5-$N$4)+$P$3*($N$4-$N$1),IF($N$5&gt;G20&gt;$N$4,$P$4*(G20-$N$4)+$P$3*($N$4-$N$1),0))</f>
        <v>1852.2034999999998</v>
      </c>
      <c r="J20" s="25">
        <f>G20/100*0.5</f>
        <v>107.035</v>
      </c>
      <c r="K20" s="22">
        <f>SUM(H20:J20)</f>
        <v>6026.2384999999995</v>
      </c>
      <c r="L20" s="22">
        <f>K20+G20</f>
        <v>27433.2385</v>
      </c>
      <c r="M20" s="25">
        <f>L20/$M$14</f>
        <v>2286.1032083333334</v>
      </c>
      <c r="N20" s="25">
        <f>L20/$N$14</f>
        <v>124.69653863636363</v>
      </c>
      <c r="O20" s="25">
        <f>L20/$O$14</f>
        <v>623.48269318181815</v>
      </c>
      <c r="P20" s="28">
        <f>L20/$P$14</f>
        <v>16.626205151515151</v>
      </c>
    </row>
    <row r="21" spans="1:16">
      <c r="A21" s="144"/>
      <c r="B21" s="149" t="s">
        <v>145</v>
      </c>
      <c r="C21" s="162">
        <v>7</v>
      </c>
      <c r="D21" s="148">
        <v>18529</v>
      </c>
      <c r="E21" s="22">
        <v>2465</v>
      </c>
      <c r="F21" s="22">
        <v>730</v>
      </c>
      <c r="G21" s="22">
        <f>D21+F21+E21</f>
        <v>21724</v>
      </c>
      <c r="H21" s="22">
        <f>ROUND(G21*$I$5,0)</f>
        <v>4128</v>
      </c>
      <c r="I21" s="25">
        <f>IF(G21&gt;$N$5,$P$5*(G21-$N$5)+$P$4*($N$5-$N$4)+$P$3*($N$4-$N$1),IF($N$5&gt;G21&gt;$N$4,$P$4*(G21-$N$4)+$P$3*($N$4-$N$1),0))</f>
        <v>1899.912</v>
      </c>
      <c r="J21" s="25">
        <f>G21/100*0.5</f>
        <v>108.62</v>
      </c>
      <c r="K21" s="22">
        <f>SUM(H21:J21)</f>
        <v>6136.532</v>
      </c>
      <c r="L21" s="22">
        <f>K21+G21</f>
        <v>27860.532</v>
      </c>
      <c r="M21" s="25">
        <f>L21/$M$14</f>
        <v>2321.711</v>
      </c>
      <c r="N21" s="25">
        <f>L21/$N$14</f>
        <v>126.63878181818181</v>
      </c>
      <c r="O21" s="25">
        <f>L21/$O$14</f>
        <v>633.19390909090907</v>
      </c>
      <c r="P21" s="28">
        <f>L21/$P$14</f>
        <v>16.88517090909091</v>
      </c>
    </row>
    <row r="22" spans="1:16">
      <c r="A22" s="144"/>
      <c r="B22" s="149"/>
      <c r="C22" s="162">
        <v>8</v>
      </c>
      <c r="D22" s="148">
        <v>18852</v>
      </c>
      <c r="E22" s="22">
        <v>2465</v>
      </c>
      <c r="F22" s="22">
        <v>730</v>
      </c>
      <c r="G22" s="22">
        <f>D22+F22+E22</f>
        <v>22047</v>
      </c>
      <c r="H22" s="22">
        <f>ROUND(G22*$I$5,0)</f>
        <v>4189</v>
      </c>
      <c r="I22" s="25">
        <f>IF(G22&gt;$N$5,$P$5*(G22-$N$5)+$P$4*($N$5-$N$4)+$P$3*($N$4-$N$1),IF($N$5&gt;G22&gt;$N$4,$P$4*(G22-$N$4)+$P$3*($N$4-$N$1),0))</f>
        <v>1948.5235</v>
      </c>
      <c r="J22" s="25">
        <f>G22/100*0.5</f>
        <v>110.235</v>
      </c>
      <c r="K22" s="22">
        <f>SUM(H22:J22)</f>
        <v>6247.7585</v>
      </c>
      <c r="L22" s="22">
        <f>K22+G22</f>
        <v>28294.7585</v>
      </c>
      <c r="M22" s="25">
        <f>L22/$M$14</f>
        <v>2357.8965416666665</v>
      </c>
      <c r="N22" s="25">
        <f>L22/$N$14</f>
        <v>128.61253863636364</v>
      </c>
      <c r="O22" s="25">
        <f>L22/$O$14</f>
        <v>643.06269318181819</v>
      </c>
      <c r="P22" s="28">
        <f>L22/$P$14</f>
        <v>17.148338484848484</v>
      </c>
    </row>
    <row r="23" spans="1:16">
      <c r="A23" s="1"/>
      <c r="B23" s="149"/>
      <c r="C23" s="162">
        <v>9</v>
      </c>
      <c r="D23" s="148">
        <v>19209</v>
      </c>
      <c r="E23" s="22">
        <v>2465</v>
      </c>
      <c r="F23" s="22">
        <v>730</v>
      </c>
      <c r="G23" s="22">
        <f>D23+F23+E23</f>
        <v>22404</v>
      </c>
      <c r="H23" s="22">
        <f>ROUND(G23*$I$5,0)</f>
        <v>4257</v>
      </c>
      <c r="I23" s="25">
        <f>IF(G23&gt;$N$5,$P$5*(G23-$N$5)+$P$4*($N$5-$N$4)+$P$3*($N$4-$N$1),IF($N$5&gt;G23&gt;$N$4,$P$4*(G23-$N$4)+$P$3*($N$4-$N$1),0))</f>
        <v>2002.252</v>
      </c>
      <c r="J23" s="25">
        <f>G23/100*0.5</f>
        <v>112.02</v>
      </c>
      <c r="K23" s="22">
        <f>SUM(H23:J23)</f>
        <v>6371.2720000000008</v>
      </c>
      <c r="L23" s="22">
        <f>K23+G23</f>
        <v>28775.272</v>
      </c>
      <c r="M23" s="25">
        <f>L23/$M$14</f>
        <v>2397.9393333333333</v>
      </c>
      <c r="N23" s="25">
        <f>L23/$N$14</f>
        <v>130.79669090909093</v>
      </c>
      <c r="O23" s="25">
        <f>L23/$O$14</f>
        <v>653.98345454545461</v>
      </c>
      <c r="P23" s="28">
        <f>L23/$P$14</f>
        <v>17.439558787878788</v>
      </c>
    </row>
    <row r="24" spans="1:16">
      <c r="A24" s="1"/>
      <c r="B24" s="149" t="s">
        <v>145</v>
      </c>
      <c r="C24" s="162">
        <v>10</v>
      </c>
      <c r="D24" s="148">
        <v>19623</v>
      </c>
      <c r="E24" s="22">
        <v>2465</v>
      </c>
      <c r="F24" s="22">
        <v>730</v>
      </c>
      <c r="G24" s="22">
        <f>D24+F24+E24</f>
        <v>22818</v>
      </c>
      <c r="H24" s="22">
        <f>ROUND(G24*$I$5,0)</f>
        <v>4335</v>
      </c>
      <c r="I24" s="25">
        <f>IF(G24&gt;$N$5,$P$5*(G24-$N$5)+$P$4*($N$5-$N$4)+$P$3*($N$4-$N$1),IF($N$5&gt;G24&gt;$N$4,$P$4*(G24-$N$4)+$P$3*($N$4-$N$1),0))</f>
        <v>2064.5589999999997</v>
      </c>
      <c r="J24" s="25">
        <f>G24/100*0.5</f>
        <v>114.09</v>
      </c>
      <c r="K24" s="22">
        <f>SUM(H24:J24)</f>
        <v>6513.6489999999994</v>
      </c>
      <c r="L24" s="22">
        <f>K24+G24</f>
        <v>29331.648999999998</v>
      </c>
      <c r="M24" s="25">
        <f>L24/$M$14</f>
        <v>2444.304083333333</v>
      </c>
      <c r="N24" s="25">
        <f>L24/$N$14</f>
        <v>133.32567727272726</v>
      </c>
      <c r="O24" s="25">
        <f>L24/$O$14</f>
        <v>666.62838636363631</v>
      </c>
      <c r="P24" s="28">
        <f>L24/$P$14</f>
        <v>17.776756969696969</v>
      </c>
    </row>
    <row r="25" spans="1:16">
      <c r="A25" s="150">
        <v>4</v>
      </c>
      <c r="B25" s="151"/>
      <c r="C25" s="162">
        <v>11</v>
      </c>
      <c r="D25" s="148">
        <v>20092</v>
      </c>
      <c r="E25" s="22">
        <v>2465</v>
      </c>
      <c r="F25" s="22">
        <v>730</v>
      </c>
      <c r="G25" s="22">
        <f>D25+F25+E25</f>
        <v>23287</v>
      </c>
      <c r="H25" s="22">
        <f>ROUND(G25*$I$5,0)</f>
        <v>4425</v>
      </c>
      <c r="I25" s="25">
        <f>IF(G25&gt;$N$5,$P$5*(G25-$N$5)+$P$4*($N$5-$N$4)+$P$3*($N$4-$N$1),IF($N$5&gt;G25&gt;$N$4,$P$4*(G25-$N$4)+$P$3*($N$4-$N$1),0))</f>
        <v>2135.1435</v>
      </c>
      <c r="J25" s="25">
        <f>G25/100*0.5</f>
        <v>116.435</v>
      </c>
      <c r="K25" s="22">
        <f>SUM(H25:J25)</f>
        <v>6676.5785000000005</v>
      </c>
      <c r="L25" s="22">
        <f>K25+G25</f>
        <v>29963.5785</v>
      </c>
      <c r="M25" s="25">
        <f>L25/$M$14</f>
        <v>2496.964875</v>
      </c>
      <c r="N25" s="25">
        <f>L25/$N$14</f>
        <v>136.19808409090908</v>
      </c>
      <c r="O25" s="25">
        <f>L25/$O$14</f>
        <v>680.99042045454541</v>
      </c>
      <c r="P25" s="28">
        <f>L25/$P$14</f>
        <v>18.159744545454544</v>
      </c>
    </row>
    <row r="26" spans="1:16">
      <c r="A26" s="150" t="s">
        <v>145</v>
      </c>
      <c r="B26" s="151"/>
      <c r="C26" s="162">
        <v>12</v>
      </c>
      <c r="D26" s="148">
        <v>20600</v>
      </c>
      <c r="E26" s="22">
        <v>2465</v>
      </c>
      <c r="F26" s="22">
        <v>730</v>
      </c>
      <c r="G26" s="22">
        <f>D26+F26+E26</f>
        <v>23795</v>
      </c>
      <c r="H26" s="22">
        <f>ROUND(G26*$I$5,0)</f>
        <v>4521</v>
      </c>
      <c r="I26" s="25">
        <f>IF(G26&gt;$N$5,$P$5*(G26-$N$5)+$P$4*($N$5-$N$4)+$P$3*($N$4-$N$1),IF($N$5&gt;G26&gt;$N$4,$P$4*(G26-$N$4)+$P$3*($N$4-$N$1),0))</f>
        <v>2211.5975</v>
      </c>
      <c r="J26" s="25">
        <f>G26/100*0.5</f>
        <v>118.975</v>
      </c>
      <c r="K26" s="22">
        <f>SUM(H26:J26)</f>
        <v>6851.5725</v>
      </c>
      <c r="L26" s="22">
        <f>K26+G26</f>
        <v>30646.572500000002</v>
      </c>
      <c r="M26" s="25">
        <f>L26/$M$14</f>
        <v>2553.881041666667</v>
      </c>
      <c r="N26" s="25">
        <f>L26/$N$14</f>
        <v>139.30260227272728</v>
      </c>
      <c r="O26" s="25">
        <f>L26/$O$14</f>
        <v>696.51301136363645</v>
      </c>
      <c r="P26" s="28">
        <f>L26/$P$14</f>
        <v>18.573680303030304</v>
      </c>
    </row>
    <row r="27" spans="1:16">
      <c r="A27" s="150"/>
      <c r="B27" s="1"/>
      <c r="C27" s="162">
        <v>13</v>
      </c>
      <c r="D27" s="148">
        <v>21135</v>
      </c>
      <c r="E27" s="22">
        <v>2465</v>
      </c>
      <c r="F27" s="22">
        <v>730</v>
      </c>
      <c r="G27" s="22">
        <f>D27+F27+E27</f>
        <v>24330</v>
      </c>
      <c r="H27" s="22">
        <f>ROUND(G27*$I$5,0)</f>
        <v>4623</v>
      </c>
      <c r="I27" s="25">
        <f>IF(G27&gt;$N$5,$P$5*(G27-$N$5)+$P$4*($N$5-$N$4)+$P$3*($N$4-$N$1),IF($N$5&gt;G27&gt;$N$4,$P$4*(G27-$N$4)+$P$3*($N$4-$N$1),0))</f>
        <v>2292.115</v>
      </c>
      <c r="J27" s="25">
        <f>G27/100*0.5</f>
        <v>121.65</v>
      </c>
      <c r="K27" s="22">
        <f>SUM(H27:J27)</f>
        <v>7036.7649999999994</v>
      </c>
      <c r="L27" s="22">
        <f>K27+G27</f>
        <v>31366.765</v>
      </c>
      <c r="M27" s="25">
        <f>L27/$M$14</f>
        <v>2613.8970833333333</v>
      </c>
      <c r="N27" s="25">
        <f>L27/$N$14</f>
        <v>142.57620454545454</v>
      </c>
      <c r="O27" s="25">
        <f>L27/$O$14</f>
        <v>712.88102272727269</v>
      </c>
      <c r="P27" s="28">
        <f>L27/$P$14</f>
        <v>19.010160606060605</v>
      </c>
    </row>
    <row r="28" spans="1:16">
      <c r="A28" s="150"/>
      <c r="B28" s="1"/>
      <c r="C28" s="162">
        <v>14</v>
      </c>
      <c r="D28" s="148">
        <v>21686</v>
      </c>
      <c r="E28" s="22">
        <v>2465</v>
      </c>
      <c r="F28" s="22">
        <v>730</v>
      </c>
      <c r="G28" s="22">
        <f>D28+F28+E28</f>
        <v>24881</v>
      </c>
      <c r="H28" s="22">
        <f>ROUND(G28*$I$5,0)</f>
        <v>4727</v>
      </c>
      <c r="I28" s="25">
        <f>IF(G28&gt;$N$5,$P$5*(G28-$N$5)+$P$4*($N$5-$N$4)+$P$3*($N$4-$N$1),IF($N$5&gt;G28&gt;$N$4,$P$4*(G28-$N$4)+$P$3*($N$4-$N$1),0))</f>
        <v>2375.0405</v>
      </c>
      <c r="J28" s="25">
        <f>G28/100*0.5</f>
        <v>124.405</v>
      </c>
      <c r="K28" s="22">
        <f>SUM(H28:J28)</f>
        <v>7226.4455</v>
      </c>
      <c r="L28" s="22">
        <f>K28+G28</f>
        <v>32107.4455</v>
      </c>
      <c r="M28" s="25">
        <f>L28/$M$14</f>
        <v>2675.6204583333333</v>
      </c>
      <c r="N28" s="25">
        <f>L28/$N$14</f>
        <v>145.94293409090909</v>
      </c>
      <c r="O28" s="25">
        <f>L28/$O$14</f>
        <v>729.71467045454551</v>
      </c>
      <c r="P28" s="28">
        <f>L28/$P$14</f>
        <v>19.459057878787881</v>
      </c>
    </row>
    <row r="29" spans="1:16">
      <c r="A29" s="150"/>
      <c r="B29" s="1"/>
      <c r="C29" s="162">
        <v>15</v>
      </c>
      <c r="D29" s="148">
        <v>22254</v>
      </c>
      <c r="E29" s="22">
        <v>2465</v>
      </c>
      <c r="F29" s="22">
        <v>730</v>
      </c>
      <c r="G29" s="22">
        <f>D29+F29+E29</f>
        <v>25449</v>
      </c>
      <c r="H29" s="22">
        <f>ROUND(G29*$I$5,0)</f>
        <v>4835</v>
      </c>
      <c r="I29" s="25">
        <f>IF(G29&gt;$N$5,$P$5*(G29-$N$5)+$P$4*($N$5-$N$4)+$P$3*($N$4-$N$1),IF($N$5&gt;G29&gt;$N$4,$P$4*(G29-$N$4)+$P$3*($N$4-$N$1),0))</f>
        <v>2460.5245</v>
      </c>
      <c r="J29" s="25">
        <f>G29/100*0.5</f>
        <v>127.245</v>
      </c>
      <c r="K29" s="22">
        <f>SUM(H29:J29)</f>
        <v>7422.7694999999994</v>
      </c>
      <c r="L29" s="22">
        <f>K29+G29</f>
        <v>32871.7695</v>
      </c>
      <c r="M29" s="25">
        <f>L29/$M$14</f>
        <v>2739.3141250000003</v>
      </c>
      <c r="N29" s="25">
        <f>L29/$N$14</f>
        <v>149.41713409090909</v>
      </c>
      <c r="O29" s="25">
        <f>L29/$O$14</f>
        <v>747.08567045454549</v>
      </c>
      <c r="P29" s="28">
        <f>L29/$P$14</f>
        <v>19.922284545454549</v>
      </c>
    </row>
    <row r="30" spans="1:16">
      <c r="A30" s="152"/>
      <c r="B30" s="153">
        <v>5</v>
      </c>
      <c r="C30" s="162">
        <v>16</v>
      </c>
      <c r="D30" s="148">
        <v>22847</v>
      </c>
      <c r="E30" s="22">
        <v>2465</v>
      </c>
      <c r="F30" s="22">
        <v>730</v>
      </c>
      <c r="G30" s="22">
        <f>D30+F30+E30</f>
        <v>26042</v>
      </c>
      <c r="H30" s="22">
        <f>ROUND(G30*$I$5,0)</f>
        <v>4948</v>
      </c>
      <c r="I30" s="25">
        <f>IF(G30&gt;$N$5,$P$5*(G30-$N$5)+$P$4*($N$5-$N$4)+$P$3*($N$4-$N$1),IF($N$5&gt;G30&gt;$N$4,$P$4*(G30-$N$4)+$P$3*($N$4-$N$1),0))</f>
        <v>2549.7709999999997</v>
      </c>
      <c r="J30" s="25">
        <f>G30/100*0.5</f>
        <v>130.21</v>
      </c>
      <c r="K30" s="22">
        <f>SUM(H30:J30)</f>
        <v>7627.981</v>
      </c>
      <c r="L30" s="22">
        <f>K30+G30</f>
        <v>33669.981</v>
      </c>
      <c r="M30" s="25">
        <f>L30/$M$14</f>
        <v>2805.83175</v>
      </c>
      <c r="N30" s="25">
        <f>L30/$N$14</f>
        <v>153.04536818181819</v>
      </c>
      <c r="O30" s="25">
        <f>L30/$O$14</f>
        <v>765.22684090909092</v>
      </c>
      <c r="P30" s="28">
        <f>L30/$P$14</f>
        <v>20.406049090909089</v>
      </c>
    </row>
    <row r="31" spans="1:16">
      <c r="A31" s="152"/>
      <c r="B31" s="153" t="s">
        <v>145</v>
      </c>
      <c r="C31" s="162">
        <v>17</v>
      </c>
      <c r="D31" s="148">
        <v>23486.501988901309</v>
      </c>
      <c r="E31" s="22">
        <v>2465</v>
      </c>
      <c r="F31" s="22">
        <v>730</v>
      </c>
      <c r="G31" s="22">
        <f>D31+F31+E31</f>
        <v>26681.501988901309</v>
      </c>
      <c r="H31" s="22">
        <f>ROUND(G31*$I$5,0)</f>
        <v>5069</v>
      </c>
      <c r="I31" s="25">
        <f>IF(G31&gt;$N$5,$P$5*(G31-$N$5)+$P$4*($N$5-$N$4)+$P$3*($N$4-$N$1),IF($N$5&gt;G31&gt;$N$4,$P$4*(G31-$N$4)+$P$3*($N$4-$N$1),0))</f>
        <v>2646.0160493296471</v>
      </c>
      <c r="J31" s="25">
        <f>G31/100*0.5</f>
        <v>133.40750994450656</v>
      </c>
      <c r="K31" s="22">
        <f>SUM(H31:J31)</f>
        <v>7848.4235592741534</v>
      </c>
      <c r="L31" s="22">
        <f>K31+G31</f>
        <v>34529.925548175466</v>
      </c>
      <c r="M31" s="25">
        <f>L31/$M$14</f>
        <v>2877.4937956812887</v>
      </c>
      <c r="N31" s="25">
        <f>L31/$N$14</f>
        <v>156.95420703716121</v>
      </c>
      <c r="O31" s="25">
        <f>L31/$O$14</f>
        <v>784.771035185806</v>
      </c>
      <c r="P31" s="28">
        <f>L31/$P$14</f>
        <v>20.92722760495483</v>
      </c>
    </row>
    <row r="32" spans="1:16">
      <c r="A32" s="1"/>
      <c r="B32" s="153"/>
      <c r="C32" s="162">
        <v>18</v>
      </c>
      <c r="D32" s="148">
        <v>24173.946676040527</v>
      </c>
      <c r="E32" s="22">
        <v>2465</v>
      </c>
      <c r="F32" s="22">
        <v>730</v>
      </c>
      <c r="G32" s="22">
        <f>D32+F32+E32</f>
        <v>27368.946676040527</v>
      </c>
      <c r="H32" s="22">
        <f>ROUND(G32*$I$5,0)</f>
        <v>5200</v>
      </c>
      <c r="I32" s="25">
        <f>IF(G32&gt;$N$5,$P$5*(G32-$N$5)+$P$4*($N$5-$N$4)+$P$3*($N$4-$N$1),IF($N$5&gt;G32&gt;$N$4,$P$4*(G32-$N$4)+$P$3*($N$4-$N$1),0))</f>
        <v>2749.4764747440991</v>
      </c>
      <c r="J32" s="25">
        <f>G32/100*0.5</f>
        <v>136.84473338020263</v>
      </c>
      <c r="K32" s="22">
        <f>SUM(H32:J32)</f>
        <v>8086.3212081243009</v>
      </c>
      <c r="L32" s="22">
        <f>K32+G32</f>
        <v>35455.26788416483</v>
      </c>
      <c r="M32" s="25">
        <f>L32/$M$14</f>
        <v>2954.6056570137357</v>
      </c>
      <c r="N32" s="25">
        <f>L32/$N$14</f>
        <v>161.16030856438559</v>
      </c>
      <c r="O32" s="25">
        <f>L32/$O$14</f>
        <v>805.80154282192791</v>
      </c>
      <c r="P32" s="28">
        <f>L32/$P$14</f>
        <v>21.488041141918078</v>
      </c>
    </row>
    <row r="33" spans="1:16">
      <c r="A33" s="1"/>
      <c r="B33" s="153"/>
      <c r="C33" s="162">
        <v>19</v>
      </c>
      <c r="D33" s="148">
        <v>24871.070123307756</v>
      </c>
      <c r="E33" s="22">
        <v>2465</v>
      </c>
      <c r="F33" s="22">
        <v>730</v>
      </c>
      <c r="G33" s="22">
        <f>D33+F33+E33</f>
        <v>28066.070123307756</v>
      </c>
      <c r="H33" s="22">
        <f>ROUND(G33*$I$5,0)</f>
        <v>5333</v>
      </c>
      <c r="I33" s="25">
        <f>IF(G33&gt;$N$5,$P$5*(G33-$N$5)+$P$4*($N$5-$N$4)+$P$3*($N$4-$N$1),IF($N$5&gt;G33&gt;$N$4,$P$4*(G33-$N$4)+$P$3*($N$4-$N$1),0))</f>
        <v>2854.3935535578171</v>
      </c>
      <c r="J33" s="25">
        <f>G33/100*0.5</f>
        <v>140.33035061653879</v>
      </c>
      <c r="K33" s="22">
        <f>SUM(H33:J33)</f>
        <v>8327.723904174356</v>
      </c>
      <c r="L33" s="22">
        <f>K33+G33</f>
        <v>36393.794027482116</v>
      </c>
      <c r="M33" s="25">
        <f>L33/$M$14</f>
        <v>3032.8161689568428</v>
      </c>
      <c r="N33" s="25">
        <f>L33/$N$14</f>
        <v>165.42633648855508</v>
      </c>
      <c r="O33" s="25">
        <f>L33/$O$14</f>
        <v>827.1316824427754</v>
      </c>
      <c r="P33" s="28">
        <f>L33/$P$14</f>
        <v>22.056844865140675</v>
      </c>
    </row>
    <row r="34" spans="1:16">
      <c r="A34" s="1"/>
      <c r="B34" s="153" t="s">
        <v>145</v>
      </c>
      <c r="C34" s="162">
        <v>20</v>
      </c>
      <c r="D34" s="148">
        <v>25626.734512224146</v>
      </c>
      <c r="E34" s="22">
        <v>2465</v>
      </c>
      <c r="F34" s="22">
        <v>730</v>
      </c>
      <c r="G34" s="22">
        <f>D34+F34+E34</f>
        <v>28821.734512224146</v>
      </c>
      <c r="H34" s="22">
        <f>ROUND(G34*$I$5,0)</f>
        <v>5476</v>
      </c>
      <c r="I34" s="25">
        <f>IF(G34&gt;$N$5,$P$5*(G34-$N$5)+$P$4*($N$5-$N$4)+$P$3*($N$4-$N$1),IF($N$5&gt;G34&gt;$N$4,$P$4*(G34-$N$4)+$P$3*($N$4-$N$1),0))</f>
        <v>2968.1210440897339</v>
      </c>
      <c r="J34" s="25">
        <f>G34/100*0.5</f>
        <v>144.10867256112073</v>
      </c>
      <c r="K34" s="22">
        <f>SUM(H34:J34)</f>
        <v>8588.2297166508542</v>
      </c>
      <c r="L34" s="22">
        <f>K34+G34</f>
        <v>37409.964228875004</v>
      </c>
      <c r="M34" s="25">
        <f>L34/$M$14</f>
        <v>3117.4970190729168</v>
      </c>
      <c r="N34" s="25">
        <f>L34/$N$14</f>
        <v>170.04529194943183</v>
      </c>
      <c r="O34" s="25">
        <f>L34/$O$14</f>
        <v>850.2264597471592</v>
      </c>
      <c r="P34" s="28">
        <f>L34/$P$14</f>
        <v>22.672705593257579</v>
      </c>
    </row>
    <row r="35" spans="1:16">
      <c r="A35" s="1"/>
      <c r="B35" s="153"/>
      <c r="C35" s="162">
        <v>21</v>
      </c>
      <c r="D35" s="148">
        <v>26340.912884935686</v>
      </c>
      <c r="E35" s="22">
        <v>2465</v>
      </c>
      <c r="F35" s="22">
        <v>730</v>
      </c>
      <c r="G35" s="22">
        <f>D35+F35+E35</f>
        <v>29535.912884935686</v>
      </c>
      <c r="H35" s="22">
        <f>ROUND(G35*$I$5,0)</f>
        <v>5612</v>
      </c>
      <c r="I35" s="25">
        <f>IF(G35&gt;$N$5,$P$5*(G35-$N$5)+$P$4*($N$5-$N$4)+$P$3*($N$4-$N$1),IF($N$5&gt;G35&gt;$N$4,$P$4*(G35-$N$4)+$P$3*($N$4-$N$1),0))</f>
        <v>3075.6048891828204</v>
      </c>
      <c r="J35" s="25">
        <f>G35/100*0.5</f>
        <v>147.67956442467843</v>
      </c>
      <c r="K35" s="22">
        <f>SUM(H35:J35)</f>
        <v>8835.284453607499</v>
      </c>
      <c r="L35" s="22">
        <f>K35+G35</f>
        <v>38371.197338543185</v>
      </c>
      <c r="M35" s="25">
        <f>L35/$M$14</f>
        <v>3197.5997782119321</v>
      </c>
      <c r="N35" s="25">
        <f>L35/$N$14</f>
        <v>174.41453335701448</v>
      </c>
      <c r="O35" s="25">
        <f>L35/$O$14</f>
        <v>872.07266678507233</v>
      </c>
      <c r="P35" s="28">
        <f>L35/$P$14</f>
        <v>23.255271114268595</v>
      </c>
    </row>
    <row r="36" spans="1:16">
      <c r="A36" s="154">
        <v>6</v>
      </c>
      <c r="B36" s="151"/>
      <c r="C36" s="162">
        <v>22</v>
      </c>
      <c r="D36" s="148">
        <v>27115.66827838781</v>
      </c>
      <c r="E36" s="22">
        <v>2465</v>
      </c>
      <c r="F36" s="22">
        <v>730</v>
      </c>
      <c r="G36" s="22">
        <f>D36+F36+E36</f>
        <v>30310.66827838781</v>
      </c>
      <c r="H36" s="22">
        <f>ROUND(G36*$I$5,0)</f>
        <v>5759</v>
      </c>
      <c r="I36" s="25">
        <f>IF(G36&gt;$N$5,$P$5*(G36-$N$5)+$P$4*($N$5-$N$4)+$P$3*($N$4-$N$1),IF($N$5&gt;G36&gt;$N$4,$P$4*(G36-$N$4)+$P$3*($N$4-$N$1),0))</f>
        <v>3192.2055758973652</v>
      </c>
      <c r="J36" s="25">
        <f>G36/100*0.5</f>
        <v>151.55334139193906</v>
      </c>
      <c r="K36" s="22">
        <f>SUM(H36:J36)</f>
        <v>9102.758917289304</v>
      </c>
      <c r="L36" s="22">
        <f>K36+G36</f>
        <v>39413.427195677112</v>
      </c>
      <c r="M36" s="25">
        <f>L36/$M$14</f>
        <v>3284.4522663064258</v>
      </c>
      <c r="N36" s="25">
        <f>L36/$N$14</f>
        <v>179.15194179853233</v>
      </c>
      <c r="O36" s="25">
        <f>L36/$O$14</f>
        <v>895.75970899266167</v>
      </c>
      <c r="P36" s="28">
        <f>L36/$P$14</f>
        <v>23.886925573137642</v>
      </c>
    </row>
    <row r="37" spans="1:16">
      <c r="A37" s="154" t="s">
        <v>145</v>
      </c>
      <c r="B37" s="151"/>
      <c r="C37" s="162">
        <v>23</v>
      </c>
      <c r="D37" s="148">
        <v>27923.947112299829</v>
      </c>
      <c r="E37" s="22">
        <v>2465</v>
      </c>
      <c r="F37" s="22">
        <v>730</v>
      </c>
      <c r="G37" s="22">
        <f>D37+F37+E37</f>
        <v>31118.947112299829</v>
      </c>
      <c r="H37" s="22">
        <f>ROUND(G37*$I$5,0)</f>
        <v>5913</v>
      </c>
      <c r="I37" s="25">
        <f>IF(G37&gt;$N$5,$P$5*(G37-$N$5)+$P$4*($N$5-$N$4)+$P$3*($N$4-$N$1),IF($N$5&gt;G37&gt;$N$4,$P$4*(G37-$N$4)+$P$3*($N$4-$N$1),0))</f>
        <v>3313.8515404011241</v>
      </c>
      <c r="J37" s="25">
        <f>G37/100*0.5</f>
        <v>155.59473556149914</v>
      </c>
      <c r="K37" s="22">
        <f>SUM(H37:J37)</f>
        <v>9382.4462759626222</v>
      </c>
      <c r="L37" s="22">
        <f>K37+G37</f>
        <v>40501.393388262455</v>
      </c>
      <c r="M37" s="25">
        <f>L37/$M$14</f>
        <v>3375.1161156885378</v>
      </c>
      <c r="N37" s="25">
        <f>L37/$N$14</f>
        <v>184.09724267392025</v>
      </c>
      <c r="O37" s="25">
        <f>L37/$O$14</f>
        <v>920.48621336960127</v>
      </c>
      <c r="P37" s="28">
        <f>L37/$P$14</f>
        <v>24.546299023189366</v>
      </c>
    </row>
    <row r="38" spans="1:16">
      <c r="A38" s="154"/>
      <c r="B38" s="144"/>
      <c r="C38" s="162">
        <v>24</v>
      </c>
      <c r="D38" s="148">
        <v>28756.1946760478</v>
      </c>
      <c r="E38" s="22">
        <v>2465</v>
      </c>
      <c r="F38" s="22">
        <v>730</v>
      </c>
      <c r="G38" s="22">
        <f>D38+F38+E38</f>
        <v>31951.1946760478</v>
      </c>
      <c r="H38" s="22">
        <f>ROUND(G38*$I$5,0)</f>
        <v>6071</v>
      </c>
      <c r="I38" s="25">
        <f>IF(G38&gt;$N$5,$P$5*(G38-$N$5)+$P$4*($N$5-$N$4)+$P$3*($N$4-$N$1),IF($N$5&gt;G38&gt;$N$4,$P$4*(G38-$N$4)+$P$3*($N$4-$N$1),0))</f>
        <v>3439.1047987451934</v>
      </c>
      <c r="J38" s="25">
        <f>G38/100*0.5</f>
        <v>159.755973380239</v>
      </c>
      <c r="K38" s="22">
        <f>SUM(H38:J38)</f>
        <v>9669.860772125432</v>
      </c>
      <c r="L38" s="22">
        <f>K38+G38</f>
        <v>41621.055448173232</v>
      </c>
      <c r="M38" s="25">
        <f>L38/$M$14</f>
        <v>3468.4212873477695</v>
      </c>
      <c r="N38" s="25">
        <f>L38/$N$14</f>
        <v>189.18661567351469</v>
      </c>
      <c r="O38" s="25">
        <f>L38/$O$14</f>
        <v>945.93307836757344</v>
      </c>
      <c r="P38" s="28">
        <f>L38/$P$14</f>
        <v>25.224882089801959</v>
      </c>
    </row>
    <row r="39" spans="1:16">
      <c r="A39" s="154"/>
      <c r="B39" s="1"/>
      <c r="C39" s="162">
        <v>25</v>
      </c>
      <c r="D39" s="148">
        <v>29613.742565733708</v>
      </c>
      <c r="E39" s="22">
        <v>2465</v>
      </c>
      <c r="F39" s="22">
        <v>730</v>
      </c>
      <c r="G39" s="22">
        <f>D39+F39+E39</f>
        <v>32808.742565733708</v>
      </c>
      <c r="H39" s="22">
        <f>ROUND(G39*$I$5,0)</f>
        <v>6234</v>
      </c>
      <c r="I39" s="25">
        <f>IF(G39&gt;$N$5,$P$5*(G39-$N$5)+$P$4*($N$5-$N$4)+$P$3*($N$4-$N$1),IF($N$5&gt;G39&gt;$N$4,$P$4*(G39-$N$4)+$P$3*($N$4-$N$1),0))</f>
        <v>3568.1657561429229</v>
      </c>
      <c r="J39" s="25">
        <f>G39/100*0.5</f>
        <v>164.04371282866853</v>
      </c>
      <c r="K39" s="22">
        <f>SUM(H39:J39)</f>
        <v>9966.2094689715923</v>
      </c>
      <c r="L39" s="22">
        <f>K39+G39</f>
        <v>42774.952034705304</v>
      </c>
      <c r="M39" s="25">
        <f>L39/$M$14</f>
        <v>3564.5793362254421</v>
      </c>
      <c r="N39" s="25">
        <f>L39/$N$14</f>
        <v>194.43160015775138</v>
      </c>
      <c r="O39" s="25">
        <f>L39/$O$14</f>
        <v>972.15800078875691</v>
      </c>
      <c r="P39" s="28">
        <f>L39/$P$14</f>
        <v>25.924213354366852</v>
      </c>
    </row>
    <row r="40" spans="1:16">
      <c r="A40" s="154"/>
      <c r="B40" s="1"/>
      <c r="C40" s="162">
        <v>26</v>
      </c>
      <c r="D40" s="148">
        <v>30496.590781357569</v>
      </c>
      <c r="E40" s="22">
        <v>2465</v>
      </c>
      <c r="F40" s="22">
        <v>730</v>
      </c>
      <c r="G40" s="22">
        <f>D40+F40+E40</f>
        <v>33691.590781357569</v>
      </c>
      <c r="H40" s="22">
        <f>ROUND(G40*$I$5,0)</f>
        <v>6401</v>
      </c>
      <c r="I40" s="25">
        <f>IF(G40&gt;$N$5,$P$5*(G40-$N$5)+$P$4*($N$5-$N$4)+$P$3*($N$4-$N$1),IF($N$5&gt;G40&gt;$N$4,$P$4*(G40-$N$4)+$P$3*($N$4-$N$1),0))</f>
        <v>3701.0344125943138</v>
      </c>
      <c r="J40" s="25">
        <f>G40/100*0.5</f>
        <v>168.45795390678785</v>
      </c>
      <c r="K40" s="22">
        <f>SUM(H40:J40)</f>
        <v>10270.492366501101</v>
      </c>
      <c r="L40" s="22">
        <f>K40+G40</f>
        <v>43962.08314785867</v>
      </c>
      <c r="M40" s="25">
        <f>L40/$M$14</f>
        <v>3663.5069289882226</v>
      </c>
      <c r="N40" s="25">
        <f>L40/$N$14</f>
        <v>199.82765067208487</v>
      </c>
      <c r="O40" s="25">
        <f>L40/$O$14</f>
        <v>999.1382533604243</v>
      </c>
      <c r="P40" s="28">
        <f>L40/$P$14</f>
        <v>26.643686756277983</v>
      </c>
    </row>
    <row r="41" spans="1:16">
      <c r="A41" s="154" t="s">
        <v>145</v>
      </c>
      <c r="B41" s="1"/>
      <c r="C41" s="162">
        <v>27</v>
      </c>
      <c r="D41" s="148">
        <v>31406.070919021349</v>
      </c>
      <c r="E41" s="22">
        <v>2465</v>
      </c>
      <c r="F41" s="22">
        <v>730</v>
      </c>
      <c r="G41" s="22">
        <f>D41+F41+E41</f>
        <v>34601.070919021353</v>
      </c>
      <c r="H41" s="22">
        <f>ROUND(G41*$I$5,0)</f>
        <v>6574</v>
      </c>
      <c r="I41" s="25">
        <f>IF(G41&gt;$N$5,$P$5*(G41-$N$5)+$P$4*($N$5-$N$4)+$P$3*($N$4-$N$1),IF($N$5&gt;G41&gt;$N$4,$P$4*(G41-$N$4)+$P$3*($N$4-$N$1),0))</f>
        <v>3837.9111733127133</v>
      </c>
      <c r="J41" s="25">
        <f>G41/100*0.5</f>
        <v>173.00535459510675</v>
      </c>
      <c r="K41" s="22">
        <f>SUM(H41:J41)</f>
        <v>10584.916527907821</v>
      </c>
      <c r="L41" s="22">
        <f>K41+G41</f>
        <v>45185.987446929175</v>
      </c>
      <c r="M41" s="25">
        <f>L41/$M$14</f>
        <v>3765.4989539107646</v>
      </c>
      <c r="N41" s="25">
        <f>L41/$N$14</f>
        <v>205.39085203149625</v>
      </c>
      <c r="O41" s="25">
        <f>L41/$O$14</f>
        <v>1026.9542601574813</v>
      </c>
      <c r="P41" s="28">
        <f>L41/$P$14</f>
        <v>27.385446937532834</v>
      </c>
    </row>
    <row r="42" spans="1:16">
      <c r="A42" s="155"/>
      <c r="B42" s="156">
        <v>7</v>
      </c>
      <c r="C42" s="162">
        <v>28</v>
      </c>
      <c r="D42" s="148">
        <v>32343.514574827055</v>
      </c>
      <c r="E42" s="22">
        <v>2465</v>
      </c>
      <c r="F42" s="22">
        <v>730</v>
      </c>
      <c r="G42" s="22">
        <f>D42+F42+E42</f>
        <v>35538.514574827059</v>
      </c>
      <c r="H42" s="22">
        <f>ROUND(G42*$I$5,0)</f>
        <v>6752</v>
      </c>
      <c r="I42" s="25">
        <f>IF(G42&gt;$N$5,$P$5*(G42-$N$5)+$P$4*($N$5-$N$4)+$P$3*($N$4-$N$1),IF($N$5&gt;G42&gt;$N$4,$P$4*(G42-$N$4)+$P$3*($N$4-$N$1),0))</f>
        <v>3978.9964435114721</v>
      </c>
      <c r="J42" s="25">
        <f>G42/100*0.5</f>
        <v>177.69257287413529</v>
      </c>
      <c r="K42" s="22">
        <f>SUM(H42:J42)</f>
        <v>10908.689016385608</v>
      </c>
      <c r="L42" s="22">
        <f>K42+G42</f>
        <v>46447.203591212667</v>
      </c>
      <c r="M42" s="25">
        <f>L42/$M$14</f>
        <v>3870.6002992677222</v>
      </c>
      <c r="N42" s="25">
        <f>L42/$N$14</f>
        <v>211.12365268733029</v>
      </c>
      <c r="O42" s="25">
        <f>L42/$O$14</f>
        <v>1055.6182634366514</v>
      </c>
      <c r="P42" s="28">
        <f>L42/$P$14</f>
        <v>28.149820358310706</v>
      </c>
    </row>
    <row r="43" spans="1:16">
      <c r="A43" s="155"/>
      <c r="B43" s="156" t="s">
        <v>145</v>
      </c>
      <c r="C43" s="162">
        <v>29</v>
      </c>
      <c r="D43" s="148">
        <v>33308.921748774694</v>
      </c>
      <c r="E43" s="22">
        <v>2465</v>
      </c>
      <c r="F43" s="22">
        <v>730</v>
      </c>
      <c r="G43" s="22">
        <f>D43+F43+E43</f>
        <v>36503.921748774694</v>
      </c>
      <c r="H43" s="22">
        <f>ROUND(G43*$I$5,0)</f>
        <v>6936</v>
      </c>
      <c r="I43" s="25">
        <f>IF(G43&gt;$N$5,$P$5*(G43-$N$5)+$P$4*($N$5-$N$4)+$P$3*($N$4-$N$1),IF($N$5&gt;G43&gt;$N$4,$P$4*(G43-$N$4)+$P$3*($N$4-$N$1),0))</f>
        <v>4124.290223190591</v>
      </c>
      <c r="J43" s="25">
        <f>G43/100*0.5</f>
        <v>182.51960874387348</v>
      </c>
      <c r="K43" s="22">
        <f>SUM(H43:J43)</f>
        <v>11242.809831934463</v>
      </c>
      <c r="L43" s="22">
        <f>K43+G43</f>
        <v>47746.731580709158</v>
      </c>
      <c r="M43" s="25">
        <f>L43/$M$14</f>
        <v>3978.89429839243</v>
      </c>
      <c r="N43" s="25">
        <f>L43/$N$14</f>
        <v>217.03059809413253</v>
      </c>
      <c r="O43" s="25">
        <f>L43/$O$14</f>
        <v>1085.1529904706626</v>
      </c>
      <c r="P43" s="28">
        <f>L43/$P$14</f>
        <v>28.93741307921767</v>
      </c>
    </row>
    <row r="44" spans="1:16">
      <c r="A44" s="144"/>
      <c r="B44" s="156"/>
      <c r="C44" s="162">
        <v>30</v>
      </c>
      <c r="D44" s="148">
        <v>34303.62403696627</v>
      </c>
      <c r="E44" s="22">
        <v>2465</v>
      </c>
      <c r="F44" s="22">
        <v>730</v>
      </c>
      <c r="G44" s="22">
        <f>D44+F44+E44</f>
        <v>37498.62403696627</v>
      </c>
      <c r="H44" s="22">
        <f>ROUND(G44*$I$2,0)</f>
        <v>8100</v>
      </c>
      <c r="I44" s="25">
        <f>IF(G44&gt;$N$5,$P$5*(G44-$N$5)+$P$4*($N$5-$N$4)+$P$3*($N$4-$N$1),IF($N$5&gt;G44&gt;$N$4,$P$4*(G44-$N$4)+$P$3*($N$4-$N$1),0))</f>
        <v>4273.9929175634234</v>
      </c>
      <c r="J44" s="25">
        <f>G44/100*0.5</f>
        <v>187.49312018483135</v>
      </c>
      <c r="K44" s="22">
        <f>SUM(H44:J44)</f>
        <v>12561.486037748256</v>
      </c>
      <c r="L44" s="22">
        <f>K44+G44</f>
        <v>50060.110074714525</v>
      </c>
      <c r="M44" s="25">
        <f>L44/$M$14</f>
        <v>4171.6758395595434</v>
      </c>
      <c r="N44" s="25">
        <f>L44/$N$14</f>
        <v>227.545954885066</v>
      </c>
      <c r="O44" s="25">
        <f>L44/$O$14</f>
        <v>1137.72977442533</v>
      </c>
      <c r="P44" s="28">
        <f>L44/$P$14</f>
        <v>30.339460651342137</v>
      </c>
    </row>
    <row r="45" spans="1:16">
      <c r="A45" s="1"/>
      <c r="B45" s="156" t="s">
        <v>145</v>
      </c>
      <c r="C45" s="162">
        <v>31</v>
      </c>
      <c r="D45" s="148">
        <v>35326.289843299783</v>
      </c>
      <c r="E45" s="22">
        <v>2465</v>
      </c>
      <c r="F45" s="22">
        <v>730</v>
      </c>
      <c r="G45" s="22">
        <f>D45+F45+E45</f>
        <v>38521.289843299783</v>
      </c>
      <c r="H45" s="22">
        <f>ROUND(G45*$I$2,0)</f>
        <v>8321</v>
      </c>
      <c r="I45" s="25">
        <f>IF(G45&gt;$N$5,$P$5*(G45-$N$5)+$P$4*($N$5-$N$4)+$P$3*($N$4-$N$1),IF($N$5&gt;G45&gt;$N$4,$P$4*(G45-$N$4)+$P$3*($N$4-$N$1),0))</f>
        <v>4427.9041214166173</v>
      </c>
      <c r="J45" s="25">
        <f>G45/100*0.5</f>
        <v>192.6064492164989</v>
      </c>
      <c r="K45" s="22">
        <f>SUM(H45:J45)</f>
        <v>12941.510570633116</v>
      </c>
      <c r="L45" s="22">
        <f>K45+G45</f>
        <v>51462.8004139329</v>
      </c>
      <c r="M45" s="25">
        <f>L45/$M$14</f>
        <v>4288.5667011610749</v>
      </c>
      <c r="N45" s="25">
        <f>L45/$N$14</f>
        <v>233.92182006333135</v>
      </c>
      <c r="O45" s="25">
        <f>L45/$O$14</f>
        <v>1169.6091003166568</v>
      </c>
      <c r="P45" s="28">
        <f>L45/$P$14</f>
        <v>31.189576008444181</v>
      </c>
    </row>
    <row r="46" spans="1:16">
      <c r="A46" s="1"/>
      <c r="B46" s="156"/>
      <c r="C46" s="162">
        <v>32</v>
      </c>
      <c r="D46" s="148">
        <v>36382.2455521832</v>
      </c>
      <c r="E46" s="22">
        <v>2465</v>
      </c>
      <c r="F46" s="22">
        <v>730</v>
      </c>
      <c r="G46" s="22">
        <f>D46+F46+E46</f>
        <v>39577.2455521832</v>
      </c>
      <c r="H46" s="22">
        <f>ROUND(G46*$I$2,0)</f>
        <v>8549</v>
      </c>
      <c r="I46" s="25">
        <f>IF(G46&gt;$N$5,$P$5*(G46-$N$5)+$P$4*($N$5-$N$4)+$P$3*($N$4-$N$1),IF($N$5&gt;G46&gt;$N$4,$P$4*(G46-$N$4)+$P$3*($N$4-$N$1),0))</f>
        <v>4586.8254556035718</v>
      </c>
      <c r="J46" s="25">
        <f>G46/100*0.5</f>
        <v>197.886227760916</v>
      </c>
      <c r="K46" s="22">
        <f>SUM(H46:J46)</f>
        <v>13333.711683364489</v>
      </c>
      <c r="L46" s="22">
        <f>K46+G46</f>
        <v>52910.957235547692</v>
      </c>
      <c r="M46" s="25">
        <f>L46/$M$14</f>
        <v>4409.2464362956407</v>
      </c>
      <c r="N46" s="25">
        <f>L46/$N$14</f>
        <v>240.50435107067133</v>
      </c>
      <c r="O46" s="25">
        <f>L46/$O$14</f>
        <v>1202.5217553533566</v>
      </c>
      <c r="P46" s="28">
        <f>L46/$P$14</f>
        <v>32.067246809422841</v>
      </c>
    </row>
    <row r="47" spans="1:16">
      <c r="A47" s="149">
        <v>8</v>
      </c>
      <c r="B47" s="157"/>
      <c r="C47" s="162">
        <v>33</v>
      </c>
      <c r="D47" s="148">
        <v>37467.496375310569</v>
      </c>
      <c r="E47" s="22">
        <v>2465</v>
      </c>
      <c r="F47" s="22">
        <v>730</v>
      </c>
      <c r="G47" s="22">
        <f>D47+F47+E47</f>
        <v>40662.496375310569</v>
      </c>
      <c r="H47" s="22">
        <f>ROUND(G47*$I$2,0)</f>
        <v>8783</v>
      </c>
      <c r="I47" s="25">
        <f>IF(G47&gt;$N$5,$P$5*(G47-$N$5)+$P$4*($N$5-$N$4)+$P$3*($N$4-$N$1),IF($N$5&gt;G47&gt;$N$4,$P$4*(G47-$N$4)+$P$3*($N$4-$N$1),0))</f>
        <v>4750.15570448424</v>
      </c>
      <c r="J47" s="25">
        <f>G47/100*0.5</f>
        <v>203.31248187655285</v>
      </c>
      <c r="K47" s="22">
        <f>SUM(H47:J47)</f>
        <v>13736.468186360795</v>
      </c>
      <c r="L47" s="22">
        <f>K47+G47</f>
        <v>54398.964561671368</v>
      </c>
      <c r="M47" s="25">
        <f>L47/$M$14</f>
        <v>4533.2470468059473</v>
      </c>
      <c r="N47" s="25">
        <f>L47/$N$14</f>
        <v>247.26802073486985</v>
      </c>
      <c r="O47" s="25">
        <f>L47/$O$14</f>
        <v>1236.3401036743492</v>
      </c>
      <c r="P47" s="28">
        <f>L47/$P$14</f>
        <v>32.96906943131598</v>
      </c>
    </row>
    <row r="48" spans="1:16">
      <c r="A48" s="149" t="s">
        <v>145</v>
      </c>
      <c r="B48" s="157"/>
      <c r="C48" s="162">
        <v>34</v>
      </c>
      <c r="D48" s="148">
        <v>38587.36869708982</v>
      </c>
      <c r="E48" s="22">
        <v>2465</v>
      </c>
      <c r="F48" s="22">
        <v>730</v>
      </c>
      <c r="G48" s="22">
        <f>D48+F48+E48</f>
        <v>41782.36869708982</v>
      </c>
      <c r="H48" s="22">
        <f>ROUND(G48*$I$2,0)</f>
        <v>9025</v>
      </c>
      <c r="I48" s="25">
        <f>IF(G48&gt;$N$5,$P$5*(G48-$N$5)+$P$4*($N$5-$N$4)+$P$3*($N$4-$N$1),IF($N$5&gt;G48&gt;$N$4,$P$4*(G48-$N$4)+$P$3*($N$4-$N$1),0))</f>
        <v>4918.6964889120181</v>
      </c>
      <c r="J48" s="25">
        <f>G48/100*0.5</f>
        <v>208.91184348544911</v>
      </c>
      <c r="K48" s="22">
        <f>SUM(H48:J48)</f>
        <v>14152.608332397467</v>
      </c>
      <c r="L48" s="22">
        <f>K48+G48</f>
        <v>55934.977029487287</v>
      </c>
      <c r="M48" s="25">
        <f>L48/$M$14</f>
        <v>4661.2480857906075</v>
      </c>
      <c r="N48" s="25">
        <f>L48/$N$14</f>
        <v>254.24989558857857</v>
      </c>
      <c r="O48" s="25">
        <f>L48/$O$14</f>
        <v>1271.2494779428928</v>
      </c>
      <c r="P48" s="28">
        <f>L48/$P$14</f>
        <v>33.899986078477141</v>
      </c>
    </row>
    <row r="49" spans="1:16">
      <c r="A49" s="149"/>
      <c r="B49" s="144"/>
      <c r="C49" s="162">
        <v>35</v>
      </c>
      <c r="D49" s="148">
        <v>39739.199325317008</v>
      </c>
      <c r="E49" s="22">
        <v>2465</v>
      </c>
      <c r="F49" s="22">
        <v>730</v>
      </c>
      <c r="G49" s="22">
        <f>D49+F49+E49</f>
        <v>42934.199325317008</v>
      </c>
      <c r="H49" s="22">
        <f>ROUND(G49*$I$2,0)</f>
        <v>9274</v>
      </c>
      <c r="I49" s="25">
        <f>IF(G49&gt;$N$5,$P$5*(G49-$N$5)+$P$4*($N$5-$N$4)+$P$3*($N$4-$N$1),IF($N$5&gt;G49&gt;$N$4,$P$4*(G49-$N$4)+$P$3*($N$4-$N$1),0))</f>
        <v>5092.04699846021</v>
      </c>
      <c r="J49" s="25">
        <f>G49/100*0.5</f>
        <v>214.67099662658504</v>
      </c>
      <c r="K49" s="22">
        <f>SUM(H49:J49)</f>
        <v>14580.717995086794</v>
      </c>
      <c r="L49" s="22">
        <f>K49+G49</f>
        <v>57514.9173204038</v>
      </c>
      <c r="M49" s="25">
        <f>L49/$M$14</f>
        <v>4792.9097767003168</v>
      </c>
      <c r="N49" s="25">
        <f>L49/$N$14</f>
        <v>261.43144236547181</v>
      </c>
      <c r="O49" s="25">
        <f>L49/$O$14</f>
        <v>1307.1572118273591</v>
      </c>
      <c r="P49" s="28">
        <f>L49/$P$14</f>
        <v>34.857525648729577</v>
      </c>
    </row>
    <row r="50" spans="1:16">
      <c r="A50" s="149"/>
      <c r="B50" s="1"/>
      <c r="C50" s="162">
        <v>36</v>
      </c>
      <c r="D50" s="148">
        <v>40926.98304829812</v>
      </c>
      <c r="E50" s="22">
        <v>2465</v>
      </c>
      <c r="F50" s="22">
        <v>730</v>
      </c>
      <c r="G50" s="22">
        <f>D50+F50+E50</f>
        <v>44121.98304829812</v>
      </c>
      <c r="H50" s="22">
        <f>ROUND(G50*$I$2,0)</f>
        <v>9530</v>
      </c>
      <c r="I50" s="25">
        <f>IF(G50&gt;$N$5,$P$5*(G50-$N$5)+$P$4*($N$5-$N$4)+$P$3*($N$4-$N$1),IF($N$5&gt;G50&gt;$N$4,$P$4*(G50-$N$4)+$P$3*($N$4-$N$1),0))</f>
        <v>5270.8084487688666</v>
      </c>
      <c r="J50" s="25">
        <f>G50/100*0.5</f>
        <v>220.6099152414906</v>
      </c>
      <c r="K50" s="22">
        <f>SUM(H50:J50)</f>
        <v>15021.418364010357</v>
      </c>
      <c r="L50" s="22">
        <f>K50+G50</f>
        <v>59143.401412308478</v>
      </c>
      <c r="M50" s="25">
        <f>L50/$M$14</f>
        <v>4928.61678435904</v>
      </c>
      <c r="N50" s="25">
        <f>L50/$N$14</f>
        <v>268.83364278322034</v>
      </c>
      <c r="O50" s="25">
        <f>L50/$O$14</f>
        <v>1344.1682139161019</v>
      </c>
      <c r="P50" s="28">
        <f>L50/$P$14</f>
        <v>35.844485704429381</v>
      </c>
    </row>
    <row r="51" spans="1:16">
      <c r="A51" s="151"/>
      <c r="B51" s="158">
        <v>9</v>
      </c>
      <c r="C51" s="162">
        <v>37</v>
      </c>
      <c r="D51" s="148">
        <v>42149.388269931143</v>
      </c>
      <c r="E51" s="22">
        <v>2465</v>
      </c>
      <c r="F51" s="22">
        <v>730</v>
      </c>
      <c r="G51" s="22">
        <f>D51+F51+E51</f>
        <v>45344.388269931143</v>
      </c>
      <c r="H51" s="22">
        <f>ROUND(G51*$I$2,0)</f>
        <v>9794</v>
      </c>
      <c r="I51" s="25">
        <f>IF(G51&gt;$N$5,$P$5*(G51-$N$5)+$P$4*($N$5-$N$4)+$P$3*($N$4-$N$1),IF($N$5&gt;G51&gt;$N$4,$P$4*(G51-$N$4)+$P$3*($N$4-$N$1),0))</f>
        <v>5454.7804346246367</v>
      </c>
      <c r="J51" s="25">
        <f>G51/100*0.5</f>
        <v>226.72194134965571</v>
      </c>
      <c r="K51" s="22">
        <f>SUM(H51:J51)</f>
        <v>15475.502375974293</v>
      </c>
      <c r="L51" s="22">
        <f>K51+G51</f>
        <v>60819.890645905434</v>
      </c>
      <c r="M51" s="25">
        <f>L51/$M$14</f>
        <v>5068.32422049212</v>
      </c>
      <c r="N51" s="25">
        <f>L51/$N$14</f>
        <v>276.45404839047927</v>
      </c>
      <c r="O51" s="25">
        <f>L51/$O$14</f>
        <v>1382.2702419523962</v>
      </c>
      <c r="P51" s="28">
        <f>L51/$P$14</f>
        <v>36.860539785397236</v>
      </c>
    </row>
    <row r="52" spans="1:16">
      <c r="A52" s="151"/>
      <c r="B52" s="158" t="s">
        <v>145</v>
      </c>
      <c r="C52" s="162">
        <v>38</v>
      </c>
      <c r="D52" s="148">
        <v>43434.378508358</v>
      </c>
      <c r="E52" s="22">
        <v>2465</v>
      </c>
      <c r="F52" s="22">
        <v>730</v>
      </c>
      <c r="G52" s="22">
        <f>D52+F52+E52</f>
        <v>46629.378508358</v>
      </c>
      <c r="H52" s="22">
        <f>ROUND(G52*$I$2,0)</f>
        <v>10072</v>
      </c>
      <c r="I52" s="25">
        <f>IF(G52&gt;$N$5,$P$5*(G52-$N$5)+$P$4*($N$5-$N$4)+$P$3*($N$4-$N$1),IF($N$5&gt;G52&gt;$N$4,$P$4*(G52-$N$4)+$P$3*($N$4-$N$1),0))</f>
        <v>5648.1714655078786</v>
      </c>
      <c r="J52" s="25">
        <f>G52/100*0.5</f>
        <v>233.14689254179</v>
      </c>
      <c r="K52" s="22">
        <f>SUM(H52:J52)</f>
        <v>15953.31835804967</v>
      </c>
      <c r="L52" s="22">
        <f>K52+G52</f>
        <v>62582.69686640767</v>
      </c>
      <c r="M52" s="25">
        <f>L52/$M$14</f>
        <v>5215.2247388673059</v>
      </c>
      <c r="N52" s="25">
        <f>L52/$N$14</f>
        <v>284.46680393821669</v>
      </c>
      <c r="O52" s="25">
        <f>L52/$O$14</f>
        <v>1422.3340196910833</v>
      </c>
      <c r="P52" s="28">
        <f>L52/$P$14</f>
        <v>37.928907191762221</v>
      </c>
    </row>
    <row r="53" spans="1:16">
      <c r="A53" s="1"/>
      <c r="B53" s="158"/>
      <c r="C53" s="162">
        <v>39</v>
      </c>
      <c r="D53" s="148">
        <v>44706.0527857649</v>
      </c>
      <c r="E53" s="22">
        <v>2465</v>
      </c>
      <c r="F53" s="22">
        <v>730</v>
      </c>
      <c r="G53" s="22">
        <f>D53+F53+E53</f>
        <v>47901.0527857649</v>
      </c>
      <c r="H53" s="22">
        <f>ROUND(G53*$I$2,0)</f>
        <v>10347</v>
      </c>
      <c r="I53" s="25">
        <f>IF(G53&gt;$N$5,$P$5*(G53-$N$5)+$P$4*($N$5-$N$4)+$P$3*($N$4-$N$1),IF($N$5&gt;G53&gt;$N$4,$P$4*(G53-$N$4)+$P$3*($N$4-$N$1),0))</f>
        <v>5839.5584442576173</v>
      </c>
      <c r="J53" s="25">
        <f>G53/100*0.5</f>
        <v>239.50526392882449</v>
      </c>
      <c r="K53" s="22">
        <f>SUM(H53:J53)</f>
        <v>16426.063708186444</v>
      </c>
      <c r="L53" s="22">
        <f>K53+G53</f>
        <v>64327.11649395134</v>
      </c>
      <c r="M53" s="25">
        <f>L53/$M$14</f>
        <v>5360.5930411626114</v>
      </c>
      <c r="N53" s="25">
        <f>L53/$N$14</f>
        <v>292.3959840634152</v>
      </c>
      <c r="O53" s="25">
        <f>L53/$O$14</f>
        <v>1461.979920317076</v>
      </c>
      <c r="P53" s="28">
        <f>L53/$P$14</f>
        <v>38.986131208455355</v>
      </c>
    </row>
    <row r="54" spans="1:16">
      <c r="A54" s="1"/>
      <c r="B54" s="158"/>
      <c r="C54" s="162">
        <v>40</v>
      </c>
      <c r="D54" s="148">
        <v>46041.643676067673</v>
      </c>
      <c r="E54" s="22">
        <v>2465</v>
      </c>
      <c r="F54" s="22">
        <v>730</v>
      </c>
      <c r="G54" s="22">
        <f>D54+F54+E54</f>
        <v>49236.643676067673</v>
      </c>
      <c r="H54" s="22">
        <f>ROUND(G54*$I$2,0)</f>
        <v>10635</v>
      </c>
      <c r="I54" s="25">
        <f>IF(G54&gt;$N$5,$P$5*(G54-$N$5)+$P$4*($N$5-$N$4)+$P$3*($N$4-$N$1),IF($N$5&gt;G54&gt;$N$4,$P$4*(G54-$N$4)+$P$3*($N$4-$N$1),0))</f>
        <v>6040.564873248185</v>
      </c>
      <c r="J54" s="25">
        <f>G54/100*0.5</f>
        <v>246.18321838033836</v>
      </c>
      <c r="K54" s="22">
        <f>SUM(H54:J54)</f>
        <v>16921.748091628524</v>
      </c>
      <c r="L54" s="22">
        <f>K54+G54</f>
        <v>66158.3917676962</v>
      </c>
      <c r="M54" s="25">
        <f>L54/$M$14</f>
        <v>5513.1993139746837</v>
      </c>
      <c r="N54" s="25">
        <f>L54/$N$14</f>
        <v>300.71996258043725</v>
      </c>
      <c r="O54" s="25">
        <f>L54/$O$14</f>
        <v>1503.5998129021864</v>
      </c>
      <c r="P54" s="28">
        <f>L54/$P$14</f>
        <v>40.09599501072497</v>
      </c>
    </row>
    <row r="55" spans="1:16">
      <c r="A55" s="144"/>
      <c r="B55" s="158"/>
      <c r="C55" s="162">
        <v>41</v>
      </c>
      <c r="D55" s="148">
        <v>47418.514045532283</v>
      </c>
      <c r="E55" s="22">
        <v>2465</v>
      </c>
      <c r="F55" s="22">
        <v>730</v>
      </c>
      <c r="G55" s="22">
        <f>D55+F55+E55</f>
        <v>50613.514045532283</v>
      </c>
      <c r="H55" s="22">
        <f>ROUND(G55*$I$2,0)</f>
        <v>10933</v>
      </c>
      <c r="I55" s="25">
        <f>IF(G55&gt;$N$5,$P$5*(G55-$N$5)+$P$4*($N$5-$N$4)+$P$3*($N$4-$N$1),IF($N$5&gt;G55&gt;$N$4,$P$4*(G55-$N$4)+$P$3*($N$4-$N$1),0))</f>
        <v>6247.7838638526091</v>
      </c>
      <c r="J55" s="25">
        <f>G55/100*0.5</f>
        <v>253.06757022766141</v>
      </c>
      <c r="K55" s="22">
        <f>SUM(H55:J55)</f>
        <v>17433.851434080269</v>
      </c>
      <c r="L55" s="22">
        <f>K55+G55</f>
        <v>68047.365479612548</v>
      </c>
      <c r="M55" s="25">
        <f>L55/$M$14</f>
        <v>5670.6137899677124</v>
      </c>
      <c r="N55" s="25">
        <f>L55/$N$14</f>
        <v>309.30620672551157</v>
      </c>
      <c r="O55" s="25">
        <f>L55/$O$14</f>
        <v>1546.5310336275579</v>
      </c>
      <c r="P55" s="28">
        <f>L55/$P$14</f>
        <v>41.240827563401545</v>
      </c>
    </row>
    <row r="56" spans="1:16">
      <c r="A56" s="144"/>
      <c r="B56" s="158"/>
      <c r="C56" s="162">
        <v>42</v>
      </c>
      <c r="D56" s="148">
        <v>48835.332298056834</v>
      </c>
      <c r="E56" s="22">
        <v>2465</v>
      </c>
      <c r="F56" s="22">
        <v>730</v>
      </c>
      <c r="G56" s="22">
        <f>D56+F56+E56</f>
        <v>52030.332298056834</v>
      </c>
      <c r="H56" s="22">
        <f>ROUND(G56*$I$2,0)</f>
        <v>11239</v>
      </c>
      <c r="I56" s="25">
        <f>IF(G56&gt;$N$5,$P$5*(G56-$N$5)+$P$4*($N$5-$N$4)+$P$3*($N$4-$N$1),IF($N$5&gt;G56&gt;$N$4,$P$4*(G56-$N$4)+$P$3*($N$4-$N$1),0))</f>
        <v>6461.0150108575535</v>
      </c>
      <c r="J56" s="25">
        <f>G56/100*0.5</f>
        <v>260.15166149028414</v>
      </c>
      <c r="K56" s="22">
        <f>SUM(H56:J56)</f>
        <v>17960.166672347837</v>
      </c>
      <c r="L56" s="22">
        <f>K56+G56</f>
        <v>69990.498970404675</v>
      </c>
      <c r="M56" s="25">
        <f>L56/$M$14</f>
        <v>5832.5415808670559</v>
      </c>
      <c r="N56" s="25">
        <f>L56/$N$14</f>
        <v>318.13863168365759</v>
      </c>
      <c r="O56" s="25">
        <f>L56/$O$14</f>
        <v>1590.693158418288</v>
      </c>
      <c r="P56" s="28">
        <f>L56/$P$14</f>
        <v>42.418484224487685</v>
      </c>
    </row>
    <row r="57" spans="1:16">
      <c r="A57" s="144"/>
      <c r="B57" s="158"/>
      <c r="C57" s="162">
        <v>43</v>
      </c>
      <c r="D57" s="148">
        <v>50296.093221947282</v>
      </c>
      <c r="E57" s="22">
        <v>2465</v>
      </c>
      <c r="F57" s="22">
        <v>730</v>
      </c>
      <c r="G57" s="22">
        <f>D57+F57+E57</f>
        <v>53491.093221947282</v>
      </c>
      <c r="H57" s="22">
        <f>ROUND(G57*$I$2,0)</f>
        <v>11554</v>
      </c>
      <c r="I57" s="25">
        <f>IF(G57&gt;$N$5,$P$5*(G57-$N$5)+$P$4*($N$5-$N$4)+$P$3*($N$4-$N$1),IF($N$5&gt;G57&gt;$N$4,$P$4*(G57-$N$4)+$P$3*($N$4-$N$1),0))</f>
        <v>6680.8595299030658</v>
      </c>
      <c r="J57" s="25">
        <f>G57/100*0.5</f>
        <v>267.45546610973639</v>
      </c>
      <c r="K57" s="22">
        <f>SUM(H57:J57)</f>
        <v>18502.3149960128</v>
      </c>
      <c r="L57" s="22">
        <f>K57+G57</f>
        <v>71993.408217960081</v>
      </c>
      <c r="M57" s="25">
        <f>L57/$M$14</f>
        <v>5999.450684830007</v>
      </c>
      <c r="N57" s="25">
        <f>L57/$N$14</f>
        <v>327.24276462709128</v>
      </c>
      <c r="O57" s="25">
        <f>L57/$O$14</f>
        <v>1636.2138231354563</v>
      </c>
      <c r="P57" s="28">
        <f>L57/$P$14</f>
        <v>43.632368616945506</v>
      </c>
    </row>
    <row r="58" spans="1:16">
      <c r="A58" s="159">
        <v>10</v>
      </c>
      <c r="B58" s="160"/>
      <c r="C58" s="162">
        <v>44</v>
      </c>
      <c r="D58" s="148">
        <v>51799.465221101607</v>
      </c>
      <c r="E58" s="22">
        <v>2465</v>
      </c>
      <c r="F58" s="22">
        <v>730</v>
      </c>
      <c r="G58" s="22">
        <f>D58+F58+E58</f>
        <v>54994.465221101607</v>
      </c>
      <c r="H58" s="22">
        <f>ROUND(G58*$I$2,0)</f>
        <v>11879</v>
      </c>
      <c r="I58" s="25">
        <f>IF(G58&gt;$N$5,$P$5*(G58-$N$5)+$P$4*($N$5-$N$4)+$P$3*($N$4-$N$1),IF($N$5&gt;G58&gt;$N$4,$P$4*(G58-$N$4)+$P$3*($N$4-$N$1),0))</f>
        <v>6907.1170157757915</v>
      </c>
      <c r="J58" s="25">
        <f>G58/100*0.5</f>
        <v>274.97232610550805</v>
      </c>
      <c r="K58" s="22">
        <f>SUM(H58:J58)</f>
        <v>19061.0893418813</v>
      </c>
      <c r="L58" s="22">
        <f>K58+G58</f>
        <v>74055.5545629829</v>
      </c>
      <c r="M58" s="25">
        <f>L58/$M$14</f>
        <v>6171.296213581908</v>
      </c>
      <c r="N58" s="25">
        <f>L58/$N$14</f>
        <v>336.61615710446773</v>
      </c>
      <c r="O58" s="25">
        <f>L58/$O$14</f>
        <v>1683.0807855223386</v>
      </c>
      <c r="P58" s="28">
        <f>L58/$P$14</f>
        <v>44.8821542805957</v>
      </c>
    </row>
    <row r="59" spans="1:16">
      <c r="A59" s="159" t="s">
        <v>145</v>
      </c>
      <c r="B59" s="160"/>
      <c r="C59" s="162">
        <v>45</v>
      </c>
      <c r="D59" s="148">
        <v>53348.111487723814</v>
      </c>
      <c r="E59" s="22">
        <v>2465</v>
      </c>
      <c r="F59" s="22">
        <v>730</v>
      </c>
      <c r="G59" s="22">
        <f>D59+F59+E59</f>
        <v>56543.111487723814</v>
      </c>
      <c r="H59" s="22">
        <f>ROUND(G59*$I$2,0)</f>
        <v>12213</v>
      </c>
      <c r="I59" s="25">
        <f>IF(G59&gt;$N$5,$P$5*(G59-$N$5)+$P$4*($N$5-$N$4)+$P$3*($N$4-$N$1),IF($N$5&gt;G59&gt;$N$4,$P$4*(G59-$N$4)+$P$3*($N$4-$N$1),0))</f>
        <v>7140.1882789024339</v>
      </c>
      <c r="J59" s="25">
        <f>G59/100*0.5</f>
        <v>282.71555743861904</v>
      </c>
      <c r="K59" s="22">
        <f>SUM(H59:J59)</f>
        <v>19635.903836341055</v>
      </c>
      <c r="L59" s="22">
        <f>K59+G59</f>
        <v>76179.015324064865</v>
      </c>
      <c r="M59" s="25">
        <f>L59/$M$14</f>
        <v>6348.2512770054054</v>
      </c>
      <c r="N59" s="25">
        <f>L59/$N$14</f>
        <v>346.26825147302213</v>
      </c>
      <c r="O59" s="25">
        <f>L59/$O$14</f>
        <v>1731.3412573651106</v>
      </c>
      <c r="P59" s="28">
        <f>L59/$P$14</f>
        <v>46.169100196402951</v>
      </c>
    </row>
    <row r="60" spans="1:16">
      <c r="A60" s="159"/>
      <c r="B60" s="160"/>
      <c r="C60" s="162">
        <v>46</v>
      </c>
      <c r="D60" s="148">
        <v>54943.363617915937</v>
      </c>
      <c r="E60" s="22">
        <v>2465</v>
      </c>
      <c r="F60" s="22">
        <v>730</v>
      </c>
      <c r="G60" s="22">
        <f>D60+F60+E60</f>
        <v>58138.363617915937</v>
      </c>
      <c r="H60" s="22">
        <f>ROUND(G60*$I$2,0)</f>
        <v>12558</v>
      </c>
      <c r="I60" s="25">
        <f>IF(G60&gt;$N$5,$P$5*(G60-$N$5)+$P$4*($N$5-$N$4)+$P$3*($N$4-$N$1),IF($N$5&gt;G60&gt;$N$4,$P$4*(G60-$N$4)+$P$3*($N$4-$N$1),0))</f>
        <v>7380.2737244963482</v>
      </c>
      <c r="J60" s="25">
        <f>G60/100*0.5</f>
        <v>290.69181808957967</v>
      </c>
      <c r="K60" s="22">
        <f>SUM(H60:J60)</f>
        <v>20228.965542585931</v>
      </c>
      <c r="L60" s="22">
        <f>K60+G60</f>
        <v>78367.32916050186</v>
      </c>
      <c r="M60" s="25">
        <f>L60/$M$14</f>
        <v>6530.6107633751553</v>
      </c>
      <c r="N60" s="25">
        <f>L60/$N$14</f>
        <v>356.21513254773572</v>
      </c>
      <c r="O60" s="25">
        <f>L60/$O$14</f>
        <v>1781.0756627386786</v>
      </c>
      <c r="P60" s="28">
        <f>L60/$P$14</f>
        <v>47.495351006364764</v>
      </c>
    </row>
    <row r="61" spans="1:16">
      <c r="A61" s="159" t="s">
        <v>145</v>
      </c>
      <c r="B61" s="144"/>
      <c r="C61" s="162">
        <v>47</v>
      </c>
      <c r="D61" s="148">
        <v>56586.553207779943</v>
      </c>
      <c r="E61" s="22">
        <v>2465</v>
      </c>
      <c r="F61" s="22">
        <v>730</v>
      </c>
      <c r="G61" s="22">
        <f>D61+F61+E61</f>
        <v>59781.553207779943</v>
      </c>
      <c r="H61" s="22">
        <f>ROUND(G61*$I$2,0)</f>
        <v>12913</v>
      </c>
      <c r="I61" s="25">
        <f>IF(G61&gt;$N$5,$P$5*(G61-$N$5)+$P$4*($N$5-$N$4)+$P$3*($N$4-$N$1),IF($N$5&gt;G61&gt;$N$4,$P$4*(G61-$N$4)+$P$3*($N$4-$N$1),0))</f>
        <v>7627.5737577708815</v>
      </c>
      <c r="J61" s="25">
        <f>G61/100*0.5</f>
        <v>298.90776603889969</v>
      </c>
      <c r="K61" s="22">
        <f>SUM(H61:J61)</f>
        <v>20839.481523809784</v>
      </c>
      <c r="L61" s="22">
        <f>K61+G61</f>
        <v>80621.034731589723</v>
      </c>
      <c r="M61" s="25">
        <f>L61/$M$14</f>
        <v>6718.41956096581</v>
      </c>
      <c r="N61" s="25">
        <f>L61/$N$14</f>
        <v>366.45924877995327</v>
      </c>
      <c r="O61" s="25">
        <f>L61/$O$14</f>
        <v>1832.2962438997665</v>
      </c>
      <c r="P61" s="28">
        <f>L61/$P$14</f>
        <v>48.861233170660441</v>
      </c>
    </row>
    <row r="62" spans="1:16">
      <c r="A62" s="159"/>
      <c r="B62" s="144"/>
      <c r="C62" s="162">
        <v>48</v>
      </c>
      <c r="D62" s="148">
        <v>58279.011853417811</v>
      </c>
      <c r="E62" s="22">
        <v>2465</v>
      </c>
      <c r="F62" s="22">
        <v>730</v>
      </c>
      <c r="G62" s="22">
        <f>D62+F62+E62</f>
        <v>61474.011853417811</v>
      </c>
      <c r="H62" s="22">
        <f>ROUND(G62*$I$2,0)</f>
        <v>13278</v>
      </c>
      <c r="I62" s="25">
        <f>IF(G62&gt;$N$5,$P$5*(G62-$N$5)+$P$4*($N$5-$N$4)+$P$3*($N$4-$N$1),IF($N$5&gt;G62&gt;$N$4,$P$4*(G62-$N$4)+$P$3*($N$4-$N$1),0))</f>
        <v>7882.2887839393807</v>
      </c>
      <c r="J62" s="25">
        <f>G62/100*0.5</f>
        <v>307.37005926708906</v>
      </c>
      <c r="K62" s="22">
        <f>SUM(H62:J62)</f>
        <v>21467.658843206471</v>
      </c>
      <c r="L62" s="22">
        <f>K62+G62</f>
        <v>82941.670696624278</v>
      </c>
      <c r="M62" s="25">
        <f>L62/$M$14</f>
        <v>6911.8058913853565</v>
      </c>
      <c r="N62" s="25">
        <f>L62/$N$14</f>
        <v>377.0075940755649</v>
      </c>
      <c r="O62" s="25">
        <f>L62/$O$14</f>
        <v>1885.0379703778244</v>
      </c>
      <c r="P62" s="28">
        <f>L62/$P$14</f>
        <v>50.267679210075322</v>
      </c>
    </row>
    <row r="63" spans="1:16">
      <c r="A63" s="159"/>
      <c r="B63" s="144"/>
      <c r="C63" s="162">
        <v>49</v>
      </c>
      <c r="D63" s="148">
        <v>60022.071150931552</v>
      </c>
      <c r="E63" s="22">
        <v>2465</v>
      </c>
      <c r="F63" s="22">
        <v>730</v>
      </c>
      <c r="G63" s="22">
        <f>D63+F63+E63</f>
        <v>63217.071150931552</v>
      </c>
      <c r="H63" s="22">
        <f>ROUND(G63*$I$2,0)</f>
        <v>13655</v>
      </c>
      <c r="I63" s="25">
        <f>IF(G63&gt;$N$5,$P$5*(G63-$N$5)+$P$4*($N$5-$N$4)+$P$3*($N$4-$N$1),IF($N$5&gt;G63&gt;$N$4,$P$4*(G63-$N$4)+$P$3*($N$4-$N$1),0))</f>
        <v>8144.6192082151983</v>
      </c>
      <c r="J63" s="25">
        <f>G63/100*0.5</f>
        <v>316.08535575465777</v>
      </c>
      <c r="K63" s="22">
        <f>SUM(H63:J63)</f>
        <v>22115.704563969855</v>
      </c>
      <c r="L63" s="22">
        <f>K63+G63</f>
        <v>85332.7757149014</v>
      </c>
      <c r="M63" s="25">
        <f>L63/$M$14</f>
        <v>7111.0646429084509</v>
      </c>
      <c r="N63" s="25">
        <f>L63/$N$14</f>
        <v>387.87625324955184</v>
      </c>
      <c r="O63" s="25">
        <f>L63/$O$14</f>
        <v>1939.3812662477592</v>
      </c>
      <c r="P63" s="28">
        <f>L63/$P$14</f>
        <v>51.716833766606911</v>
      </c>
    </row>
    <row r="64" spans="1:16">
      <c r="A64" s="161"/>
      <c r="B64" s="144"/>
      <c r="C64" s="162">
        <v>50</v>
      </c>
      <c r="D64" s="148">
        <v>61818.394292525154</v>
      </c>
      <c r="E64" s="22">
        <v>2465</v>
      </c>
      <c r="F64" s="22">
        <v>730</v>
      </c>
      <c r="G64" s="22">
        <f>D64+F64+E64</f>
        <v>65013.394292525154</v>
      </c>
      <c r="H64" s="22">
        <f>ROUND(G64*$I$2,0)</f>
        <v>14043</v>
      </c>
      <c r="I64" s="25">
        <f>IF(G64&gt;$N$5,$P$5*(G64-$N$5)+$P$4*($N$5-$N$4)+$P$3*($N$4-$N$1),IF($N$5&gt;G64&gt;$N$4,$P$4*(G64-$N$4)+$P$3*($N$4-$N$1),0))</f>
        <v>8414.9658410250358</v>
      </c>
      <c r="J64" s="25">
        <f>G64/100*0.5</f>
        <v>325.06697146262576</v>
      </c>
      <c r="K64" s="22">
        <f>SUM(H64:J64)</f>
        <v>22783.032812487661</v>
      </c>
      <c r="L64" s="22">
        <f>K64+G64</f>
        <v>87796.427105012815</v>
      </c>
      <c r="M64" s="25">
        <f>L64/$M$14</f>
        <v>7316.3689254177343</v>
      </c>
      <c r="N64" s="25">
        <f>L64/$N$14</f>
        <v>399.07466865914915</v>
      </c>
      <c r="O64" s="25">
        <f>L64/$O$14</f>
        <v>1995.3733432957458</v>
      </c>
      <c r="P64" s="28">
        <f>L64/$P$14</f>
        <v>53.209955821219886</v>
      </c>
    </row>
    <row r="65" spans="1:16">
      <c r="A65" s="161"/>
      <c r="B65" s="144"/>
      <c r="C65" s="162">
        <v>51</v>
      </c>
      <c r="D65" s="148">
        <v>63667.981278198669</v>
      </c>
      <c r="E65" s="22">
        <v>2465</v>
      </c>
      <c r="F65" s="22">
        <v>730</v>
      </c>
      <c r="G65" s="22">
        <f>D65+F65+E65</f>
        <v>66862.981278198669</v>
      </c>
      <c r="H65" s="22">
        <f>ROUND(G65*$I$2,0)</f>
        <v>14442</v>
      </c>
      <c r="I65" s="25">
        <f>IF(G65&gt;$N$5,$P$5*(G65-$N$5)+$P$4*($N$5-$N$4)+$P$3*($N$4-$N$1),IF($N$5&gt;G65&gt;$N$4,$P$4*(G65-$N$4)+$P$3*($N$4-$N$1),0))</f>
        <v>8693.3286823689</v>
      </c>
      <c r="J65" s="25">
        <f>G65/100*0.5</f>
        <v>334.31490639099337</v>
      </c>
      <c r="K65" s="22">
        <f>SUM(H65:J65)</f>
        <v>23469.643588759893</v>
      </c>
      <c r="L65" s="22">
        <f>K65+G65</f>
        <v>90332.624866958562</v>
      </c>
      <c r="M65" s="25">
        <f>L65/$M$14</f>
        <v>7527.7187389132132</v>
      </c>
      <c r="N65" s="25">
        <f>L65/$N$14</f>
        <v>410.60284030435707</v>
      </c>
      <c r="O65" s="25">
        <f>L65/$O$14</f>
        <v>2053.0142015217857</v>
      </c>
      <c r="P65" s="28">
        <f>L65/$P$14</f>
        <v>54.747045373914283</v>
      </c>
    </row>
  </sheetData>
  <mergeCells count="2">
    <mergeCell ref="C11:M11"/>
    <mergeCell ref="H13:K13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O65"/>
  <sheetViews>
    <sheetView topLeftCell="A10" view="normal" workbookViewId="0">
      <selection pane="topLeft" activeCell="S44" sqref="S44"/>
    </sheetView>
  </sheetViews>
  <sheetFormatPr defaultRowHeight="12.45"/>
  <cols>
    <col min="13" max="13" width="10.140625" bestFit="1" customWidth="1"/>
  </cols>
  <sheetData>
    <row r="1" spans="8:15" ht="12.75" customHeight="1" hidden="1">
      <c r="H1" s="54" t="s">
        <v>76</v>
      </c>
      <c r="I1" s="54"/>
      <c r="L1" s="1" t="s">
        <v>38</v>
      </c>
      <c r="M1" s="39">
        <v>6396</v>
      </c>
      <c r="N1" s="40" t="s">
        <v>39</v>
      </c>
      <c r="O1" s="41"/>
    </row>
    <row r="2" spans="8:15" ht="12.75" customHeight="1" hidden="1">
      <c r="H2" s="103">
        <v>0.216</v>
      </c>
      <c r="I2" s="56"/>
      <c r="L2" s="1" t="s">
        <v>41</v>
      </c>
      <c r="M2" s="39">
        <v>50270</v>
      </c>
      <c r="N2" s="42"/>
      <c r="O2" s="44"/>
    </row>
    <row r="3" spans="12:15" ht="12.75" customHeight="1" hidden="1">
      <c r="L3" s="1" t="s">
        <v>43</v>
      </c>
      <c r="M3" s="39">
        <v>9880</v>
      </c>
      <c r="N3" s="42" t="s">
        <v>44</v>
      </c>
      <c r="O3" s="47">
        <v>0</v>
      </c>
    </row>
    <row r="4" spans="8:15" ht="12.75" customHeight="1" hidden="1">
      <c r="H4" t="s">
        <v>79</v>
      </c>
      <c r="L4" s="49" t="s">
        <v>45</v>
      </c>
      <c r="M4" s="50">
        <v>9100</v>
      </c>
      <c r="N4" s="51" t="s">
        <v>46</v>
      </c>
      <c r="O4" s="52">
        <v>0.1505</v>
      </c>
    </row>
    <row r="5" spans="8:15" ht="12.75" customHeight="1" hidden="1">
      <c r="H5" s="56">
        <v>0.19</v>
      </c>
      <c r="I5" s="56"/>
      <c r="L5" s="1" t="s">
        <v>47</v>
      </c>
      <c r="M5" s="39">
        <v>50270</v>
      </c>
      <c r="N5" s="45" t="s">
        <v>48</v>
      </c>
      <c r="O5" s="53">
        <v>0.1505</v>
      </c>
    </row>
    <row r="6" spans="1:1" ht="12.75" customHeight="1" hidden="1">
      <c r="A6"/>
    </row>
    <row r="7" spans="1:1" ht="12.75" customHeight="1" hidden="1">
      <c r="A7"/>
    </row>
    <row r="8" spans="1:1" ht="12.75" customHeight="1" hidden="1">
      <c r="A8"/>
    </row>
    <row r="9" spans="1:1" ht="12.75" customHeight="1" hidden="1">
      <c r="A9"/>
    </row>
    <row r="11" spans="3:12" ht="20.6" thickBot="1">
      <c r="C11" s="137" t="s">
        <v>156</v>
      </c>
      <c r="D11" s="138"/>
      <c r="E11" s="138"/>
      <c r="F11" s="138"/>
      <c r="G11" s="138"/>
      <c r="H11" s="138"/>
      <c r="I11" s="138"/>
      <c r="J11" s="138"/>
      <c r="K11" s="138"/>
      <c r="L11" s="138"/>
    </row>
    <row r="12" spans="3:12" ht="20.6" thickBot="1"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1:15" ht="24.9">
      <c r="A13" s="19" t="s">
        <v>144</v>
      </c>
      <c r="B13" s="143"/>
      <c r="C13" s="18" t="s">
        <v>2</v>
      </c>
      <c r="D13" s="5" t="s">
        <v>1</v>
      </c>
      <c r="E13" s="5" t="s">
        <v>0</v>
      </c>
      <c r="F13" s="5" t="s">
        <v>3</v>
      </c>
      <c r="G13" s="175" t="s">
        <v>9</v>
      </c>
      <c r="H13" s="176"/>
      <c r="I13" s="176"/>
      <c r="J13" s="135"/>
      <c r="K13" s="5" t="s">
        <v>4</v>
      </c>
      <c r="L13" s="5" t="s">
        <v>5</v>
      </c>
      <c r="M13" s="5" t="s">
        <v>6</v>
      </c>
      <c r="N13" s="5" t="s">
        <v>7</v>
      </c>
      <c r="O13" s="6" t="s">
        <v>8</v>
      </c>
    </row>
    <row r="14" spans="1:15">
      <c r="A14" s="1"/>
      <c r="B14" s="1"/>
      <c r="C14" s="2"/>
      <c r="D14" s="14"/>
      <c r="E14" s="14"/>
      <c r="F14" s="14"/>
      <c r="G14" s="15" t="s">
        <v>15</v>
      </c>
      <c r="H14" s="15" t="s">
        <v>14</v>
      </c>
      <c r="I14" s="16" t="s">
        <v>80</v>
      </c>
      <c r="J14" s="16" t="s">
        <v>3</v>
      </c>
      <c r="K14" s="14"/>
      <c r="L14" s="14">
        <v>12</v>
      </c>
      <c r="M14" s="14">
        <v>220</v>
      </c>
      <c r="N14" s="14">
        <v>44</v>
      </c>
      <c r="O14" s="17">
        <v>1650</v>
      </c>
    </row>
    <row r="15" spans="1:15">
      <c r="A15" s="144"/>
      <c r="B15" s="145">
        <v>1</v>
      </c>
      <c r="C15" s="162">
        <v>1</v>
      </c>
      <c r="D15" s="146">
        <v>0</v>
      </c>
      <c r="E15" s="22">
        <v>0</v>
      </c>
      <c r="F15" s="22">
        <f>D15+E15</f>
        <v>0</v>
      </c>
      <c r="G15" s="22">
        <f>ROUND(F15*$H$5,0)</f>
        <v>0</v>
      </c>
      <c r="H15" s="25">
        <v>0</v>
      </c>
      <c r="I15" s="25">
        <f>F15/100*0.5</f>
        <v>0</v>
      </c>
      <c r="J15" s="22">
        <f>SUM(G15:I15)</f>
        <v>0</v>
      </c>
      <c r="K15" s="22">
        <f>J15+F15</f>
        <v>0</v>
      </c>
      <c r="L15" s="25">
        <f>K15/$L$14</f>
        <v>0</v>
      </c>
      <c r="M15" s="25">
        <f>K15/$M$14</f>
        <v>0</v>
      </c>
      <c r="N15" s="25">
        <f>K15/$N$14</f>
        <v>0</v>
      </c>
      <c r="O15" s="28">
        <f>K15/$O$14</f>
        <v>0</v>
      </c>
    </row>
    <row r="16" spans="1:15">
      <c r="A16" s="147">
        <v>2</v>
      </c>
      <c r="B16" s="145" t="s">
        <v>145</v>
      </c>
      <c r="C16" s="162">
        <v>2</v>
      </c>
      <c r="D16" s="148">
        <v>0</v>
      </c>
      <c r="E16" s="22">
        <v>0</v>
      </c>
      <c r="F16" s="22">
        <f>D16+E16</f>
        <v>0</v>
      </c>
      <c r="G16" s="22">
        <f>ROUND(F16*$H$5,0)</f>
        <v>0</v>
      </c>
      <c r="H16" s="25">
        <v>0</v>
      </c>
      <c r="I16" s="25">
        <f>F16/100*0.5</f>
        <v>0</v>
      </c>
      <c r="J16" s="22">
        <f>SUM(G16:I16)</f>
        <v>0</v>
      </c>
      <c r="K16" s="22">
        <f>J16+F16</f>
        <v>0</v>
      </c>
      <c r="L16" s="25">
        <f>K16/$L$14</f>
        <v>0</v>
      </c>
      <c r="M16" s="25">
        <f>K16/$M$14</f>
        <v>0</v>
      </c>
      <c r="N16" s="25">
        <f>K16/$N$14</f>
        <v>0</v>
      </c>
      <c r="O16" s="28">
        <f>K16/$O$14</f>
        <v>0</v>
      </c>
    </row>
    <row r="17" spans="1:15">
      <c r="A17" s="147" t="s">
        <v>145</v>
      </c>
      <c r="B17" s="145"/>
      <c r="C17" s="162">
        <v>3</v>
      </c>
      <c r="D17" s="171">
        <v>18898</v>
      </c>
      <c r="E17" s="22">
        <v>3291</v>
      </c>
      <c r="F17" s="22">
        <f>D17+E17</f>
        <v>22189</v>
      </c>
      <c r="G17" s="22">
        <f>ROUND(F17*$H$5,0)</f>
        <v>4216</v>
      </c>
      <c r="H17" s="25">
        <f>IF(F17&gt;$M$5,$O$5*(F17-$M$5)+$O$4*($M$5-$M$4)+$O$3*($M$4-$M$1),IF($M$5&gt;F17&gt;$M$4,$O$4*(F17-$M$4)+$O$3*($M$4-$M$1),0))</f>
        <v>1969.8944999999999</v>
      </c>
      <c r="I17" s="25">
        <f>F17/100*0.5</f>
        <v>110.945</v>
      </c>
      <c r="J17" s="22">
        <f>SUM(G17:I17)</f>
        <v>6296.8395</v>
      </c>
      <c r="K17" s="22">
        <f>J17+F17</f>
        <v>28485.839500000002</v>
      </c>
      <c r="L17" s="25">
        <f>K17/$L$14</f>
        <v>2373.8199583333335</v>
      </c>
      <c r="M17" s="25">
        <f>K17/$M$14</f>
        <v>129.48108863636364</v>
      </c>
      <c r="N17" s="25">
        <f>K17/$N$14</f>
        <v>647.40544318181821</v>
      </c>
      <c r="O17" s="28">
        <f>K17/$O$14</f>
        <v>17.264145151515152</v>
      </c>
    </row>
    <row r="18" spans="1:15">
      <c r="A18" s="147"/>
      <c r="B18" s="144"/>
      <c r="C18" s="162">
        <v>4</v>
      </c>
      <c r="D18" s="171">
        <v>19092</v>
      </c>
      <c r="E18" s="22">
        <v>3291</v>
      </c>
      <c r="F18" s="22">
        <f>D18+E18</f>
        <v>22383</v>
      </c>
      <c r="G18" s="22">
        <f>ROUND(F18*$H$5,0)</f>
        <v>4253</v>
      </c>
      <c r="H18" s="25">
        <f>IF(F18&gt;$M$5,$O$5*(F18-$M$5)+$O$4*($M$5-$M$4)+$O$3*($M$4-$M$1),IF($M$5&gt;F18&gt;$M$4,$O$4*(F18-$M$4)+$O$3*($M$4-$M$1),0))</f>
        <v>1999.0915</v>
      </c>
      <c r="I18" s="25">
        <f>F18/100*0.5</f>
        <v>111.915</v>
      </c>
      <c r="J18" s="22">
        <f>SUM(G18:I18)</f>
        <v>6364.0065</v>
      </c>
      <c r="K18" s="22">
        <f>J18+F18</f>
        <v>28747.0065</v>
      </c>
      <c r="L18" s="25">
        <f>K18/$L$14</f>
        <v>2395.583875</v>
      </c>
      <c r="M18" s="25">
        <f>K18/$M$14</f>
        <v>130.66821136363637</v>
      </c>
      <c r="N18" s="25">
        <f>K18/$N$14</f>
        <v>653.34105681818176</v>
      </c>
      <c r="O18" s="28">
        <f>K18/$O$14</f>
        <v>17.42242818181818</v>
      </c>
    </row>
    <row r="19" spans="1:15">
      <c r="A19" s="147"/>
      <c r="B19" s="144" t="s">
        <v>145</v>
      </c>
      <c r="C19" s="162">
        <v>5</v>
      </c>
      <c r="D19" s="171">
        <v>19333</v>
      </c>
      <c r="E19" s="22">
        <v>3291</v>
      </c>
      <c r="F19" s="22">
        <f>D19+E19</f>
        <v>22624</v>
      </c>
      <c r="G19" s="22">
        <f>ROUND(F19*$H$5,0)</f>
        <v>4299</v>
      </c>
      <c r="H19" s="25">
        <f>IF(F19&gt;$M$5,$O$5*(F19-$M$5)+$O$4*($M$5-$M$4)+$O$3*($M$4-$M$1),IF($M$5&gt;F19&gt;$M$4,$O$4*(F19-$M$4)+$O$3*($M$4-$M$1),0))</f>
        <v>2035.3619999999999</v>
      </c>
      <c r="I19" s="25">
        <f>F19/100*0.5</f>
        <v>113.12</v>
      </c>
      <c r="J19" s="22">
        <f>SUM(G19:I19)</f>
        <v>6447.482</v>
      </c>
      <c r="K19" s="22">
        <f>J19+F19</f>
        <v>29071.482</v>
      </c>
      <c r="L19" s="25">
        <f>K19/$L$14</f>
        <v>2422.6235</v>
      </c>
      <c r="M19" s="25">
        <f>K19/$M$14</f>
        <v>132.1431</v>
      </c>
      <c r="N19" s="25">
        <f>K19/$N$14</f>
        <v>660.7155</v>
      </c>
      <c r="O19" s="28">
        <f>K19/$O$14</f>
        <v>17.61908</v>
      </c>
    </row>
    <row r="20" spans="1:15">
      <c r="A20" s="147" t="s">
        <v>145</v>
      </c>
      <c r="B20" s="149">
        <v>3</v>
      </c>
      <c r="C20" s="162">
        <v>6</v>
      </c>
      <c r="D20" s="171">
        <v>19578</v>
      </c>
      <c r="E20" s="22">
        <v>3291</v>
      </c>
      <c r="F20" s="22">
        <f>D20+E20</f>
        <v>22869</v>
      </c>
      <c r="G20" s="22">
        <f>ROUND(F20*$H$5,0)</f>
        <v>4345</v>
      </c>
      <c r="H20" s="25">
        <f>IF(F20&gt;$M$5,$O$5*(F20-$M$5)+$O$4*($M$5-$M$4)+$O$3*($M$4-$M$1),IF($M$5&gt;F20&gt;$M$4,$O$4*(F20-$M$4)+$O$3*($M$4-$M$1),0))</f>
        <v>2072.2345</v>
      </c>
      <c r="I20" s="25">
        <f>F20/100*0.5</f>
        <v>114.345</v>
      </c>
      <c r="J20" s="22">
        <f>SUM(G20:I20)</f>
        <v>6531.5795000000007</v>
      </c>
      <c r="K20" s="22">
        <f>J20+F20</f>
        <v>29400.5795</v>
      </c>
      <c r="L20" s="25">
        <f>K20/$L$14</f>
        <v>2450.0482916666665</v>
      </c>
      <c r="M20" s="25">
        <f>K20/$M$14</f>
        <v>133.63899772727274</v>
      </c>
      <c r="N20" s="25">
        <f>K20/$N$14</f>
        <v>668.19498863636363</v>
      </c>
      <c r="O20" s="28">
        <f>K20/$O$14</f>
        <v>17.81853303030303</v>
      </c>
    </row>
    <row r="21" spans="1:15">
      <c r="A21" s="144"/>
      <c r="B21" s="149" t="s">
        <v>145</v>
      </c>
      <c r="C21" s="162">
        <v>7</v>
      </c>
      <c r="D21" s="171">
        <v>19863</v>
      </c>
      <c r="E21" s="22">
        <v>3291</v>
      </c>
      <c r="F21" s="22">
        <f>D21+E21</f>
        <v>23154</v>
      </c>
      <c r="G21" s="22">
        <f>ROUND(F21*$H$5,0)</f>
        <v>4399</v>
      </c>
      <c r="H21" s="25">
        <f>IF(F21&gt;$M$5,$O$5*(F21-$M$5)+$O$4*($M$5-$M$4)+$O$3*($M$4-$M$1),IF($M$5&gt;F21&gt;$M$4,$O$4*(F21-$M$4)+$O$3*($M$4-$M$1),0))</f>
        <v>2115.127</v>
      </c>
      <c r="I21" s="25">
        <f>F21/100*0.5</f>
        <v>115.77</v>
      </c>
      <c r="J21" s="22">
        <f>SUM(G21:I21)</f>
        <v>6629.8970000000008</v>
      </c>
      <c r="K21" s="22">
        <f>J21+F21</f>
        <v>29783.897</v>
      </c>
      <c r="L21" s="25">
        <f>K21/$L$14</f>
        <v>2481.9914166666667</v>
      </c>
      <c r="M21" s="25">
        <f>K21/$M$14</f>
        <v>135.38135</v>
      </c>
      <c r="N21" s="25">
        <f>K21/$N$14</f>
        <v>676.90675</v>
      </c>
      <c r="O21" s="28">
        <f>K21/$O$14</f>
        <v>18.050846666666668</v>
      </c>
    </row>
    <row r="22" spans="1:15">
      <c r="A22" s="144"/>
      <c r="B22" s="149"/>
      <c r="C22" s="162">
        <v>8</v>
      </c>
      <c r="D22" s="171">
        <v>20134</v>
      </c>
      <c r="E22" s="22">
        <v>3291</v>
      </c>
      <c r="F22" s="22">
        <f>D22+E22</f>
        <v>23425</v>
      </c>
      <c r="G22" s="22">
        <f>ROUND(F22*$H$5,0)</f>
        <v>4451</v>
      </c>
      <c r="H22" s="25">
        <f>IF(F22&gt;$M$5,$O$5*(F22-$M$5)+$O$4*($M$5-$M$4)+$O$3*($M$4-$M$1),IF($M$5&gt;F22&gt;$M$4,$O$4*(F22-$M$4)+$O$3*($M$4-$M$1),0))</f>
        <v>2155.9125</v>
      </c>
      <c r="I22" s="25">
        <f>F22/100*0.5</f>
        <v>117.125</v>
      </c>
      <c r="J22" s="22">
        <f>SUM(G22:I22)</f>
        <v>6724.0375</v>
      </c>
      <c r="K22" s="22">
        <f>J22+F22</f>
        <v>30149.0375</v>
      </c>
      <c r="L22" s="25">
        <f>K22/$L$14</f>
        <v>2512.4197916666667</v>
      </c>
      <c r="M22" s="25">
        <f>K22/$M$14</f>
        <v>137.04107954545455</v>
      </c>
      <c r="N22" s="25">
        <f>K22/$N$14</f>
        <v>685.20539772727273</v>
      </c>
      <c r="O22" s="28">
        <f>K22/$O$14</f>
        <v>18.272143939393938</v>
      </c>
    </row>
    <row r="23" spans="1:15">
      <c r="A23" s="1"/>
      <c r="B23" s="149"/>
      <c r="C23" s="162">
        <v>9</v>
      </c>
      <c r="D23" s="171">
        <v>20400</v>
      </c>
      <c r="E23" s="22">
        <v>3291</v>
      </c>
      <c r="F23" s="22">
        <f>D23+E23</f>
        <v>23691</v>
      </c>
      <c r="G23" s="22">
        <f>ROUND(F23*$H$5,0)</f>
        <v>4501</v>
      </c>
      <c r="H23" s="25">
        <f>IF(F23&gt;$M$5,$O$5*(F23-$M$5)+$O$4*($M$5-$M$4)+$O$3*($M$4-$M$1),IF($M$5&gt;F23&gt;$M$4,$O$4*(F23-$M$4)+$O$3*($M$4-$M$1),0))</f>
        <v>2195.9455</v>
      </c>
      <c r="I23" s="25">
        <f>F23/100*0.5</f>
        <v>118.455</v>
      </c>
      <c r="J23" s="22">
        <f>SUM(G23:I23)</f>
        <v>6815.4005</v>
      </c>
      <c r="K23" s="22">
        <f>J23+F23</f>
        <v>30506.4005</v>
      </c>
      <c r="L23" s="25">
        <f>K23/$L$14</f>
        <v>2542.2000416666665</v>
      </c>
      <c r="M23" s="25">
        <f>K23/$M$14</f>
        <v>138.66545681818181</v>
      </c>
      <c r="N23" s="25">
        <f>K23/$N$14</f>
        <v>693.32728409090907</v>
      </c>
      <c r="O23" s="28">
        <f>K23/$O$14</f>
        <v>18.488727575757576</v>
      </c>
    </row>
    <row r="24" spans="1:15">
      <c r="A24" s="1"/>
      <c r="B24" s="149" t="s">
        <v>145</v>
      </c>
      <c r="C24" s="162">
        <v>10</v>
      </c>
      <c r="D24" s="171">
        <v>20761</v>
      </c>
      <c r="E24" s="22">
        <v>3291</v>
      </c>
      <c r="F24" s="22">
        <f>D24+E24</f>
        <v>24052</v>
      </c>
      <c r="G24" s="22">
        <f>ROUND(F24*$H$5,0)</f>
        <v>4570</v>
      </c>
      <c r="H24" s="25">
        <f>IF(F24&gt;$M$5,$O$5*(F24-$M$5)+$O$4*($M$5-$M$4)+$O$3*($M$4-$M$1),IF($M$5&gt;F24&gt;$M$4,$O$4*(F24-$M$4)+$O$3*($M$4-$M$1),0))</f>
        <v>2250.276</v>
      </c>
      <c r="I24" s="25">
        <f>F24/100*0.5</f>
        <v>120.26</v>
      </c>
      <c r="J24" s="22">
        <f>SUM(G24:I24)</f>
        <v>6940.536</v>
      </c>
      <c r="K24" s="22">
        <f>J24+F24</f>
        <v>30992.536</v>
      </c>
      <c r="L24" s="25">
        <f>K24/$L$14</f>
        <v>2582.7113333333332</v>
      </c>
      <c r="M24" s="25">
        <f>K24/$M$14</f>
        <v>140.87516363636362</v>
      </c>
      <c r="N24" s="25">
        <f>K24/$N$14</f>
        <v>704.3758181818182</v>
      </c>
      <c r="O24" s="28">
        <f>K24/$O$14</f>
        <v>18.783355151515153</v>
      </c>
    </row>
    <row r="25" spans="1:15">
      <c r="A25" s="150">
        <v>4</v>
      </c>
      <c r="B25" s="151"/>
      <c r="C25" s="162">
        <v>11</v>
      </c>
      <c r="D25" s="171">
        <v>21197</v>
      </c>
      <c r="E25" s="22">
        <v>3291</v>
      </c>
      <c r="F25" s="22">
        <f>D25+E25</f>
        <v>24488</v>
      </c>
      <c r="G25" s="22">
        <f>ROUND(F25*$H$5,0)</f>
        <v>4653</v>
      </c>
      <c r="H25" s="25">
        <f>IF(F25&gt;$M$5,$O$5*(F25-$M$5)+$O$4*($M$5-$M$4)+$O$3*($M$4-$M$1),IF($M$5&gt;F25&gt;$M$4,$O$4*(F25-$M$4)+$O$3*($M$4-$M$1),0))</f>
        <v>2315.894</v>
      </c>
      <c r="I25" s="25">
        <f>F25/100*0.5</f>
        <v>122.44</v>
      </c>
      <c r="J25" s="22">
        <f>SUM(G25:I25)</f>
        <v>7091.334</v>
      </c>
      <c r="K25" s="22">
        <f>J25+F25</f>
        <v>31579.334</v>
      </c>
      <c r="L25" s="25">
        <f>K25/$L$14</f>
        <v>2631.6111666666666</v>
      </c>
      <c r="M25" s="25">
        <f>K25/$M$14</f>
        <v>143.54242727272728</v>
      </c>
      <c r="N25" s="25">
        <f>K25/$N$14</f>
        <v>717.71213636363632</v>
      </c>
      <c r="O25" s="28">
        <f>K25/$O$14</f>
        <v>19.1389903030303</v>
      </c>
    </row>
    <row r="26" spans="1:15">
      <c r="A26" s="150" t="s">
        <v>145</v>
      </c>
      <c r="B26" s="151"/>
      <c r="C26" s="162">
        <v>12</v>
      </c>
      <c r="D26" s="171">
        <v>21630</v>
      </c>
      <c r="E26" s="22">
        <v>3291</v>
      </c>
      <c r="F26" s="22">
        <f>D26+E26</f>
        <v>24921</v>
      </c>
      <c r="G26" s="22">
        <f>ROUND(F26*$H$5,0)</f>
        <v>4735</v>
      </c>
      <c r="H26" s="25">
        <f>IF(F26&gt;$M$5,$O$5*(F26-$M$5)+$O$4*($M$5-$M$4)+$O$3*($M$4-$M$1),IF($M$5&gt;F26&gt;$M$4,$O$4*(F26-$M$4)+$O$3*($M$4-$M$1),0))</f>
        <v>2381.0605</v>
      </c>
      <c r="I26" s="25">
        <f>F26/100*0.5</f>
        <v>124.605</v>
      </c>
      <c r="J26" s="22">
        <f>SUM(G26:I26)</f>
        <v>7240.6654999999992</v>
      </c>
      <c r="K26" s="22">
        <f>J26+F26</f>
        <v>32161.6655</v>
      </c>
      <c r="L26" s="25">
        <f>K26/$L$14</f>
        <v>2680.1387916666667</v>
      </c>
      <c r="M26" s="25">
        <f>K26/$M$14</f>
        <v>146.18938863636365</v>
      </c>
      <c r="N26" s="25">
        <f>K26/$N$14</f>
        <v>730.94694318181814</v>
      </c>
      <c r="O26" s="28">
        <f>K26/$O$14</f>
        <v>19.491918484848483</v>
      </c>
    </row>
    <row r="27" spans="1:15">
      <c r="A27" s="150"/>
      <c r="B27" s="1"/>
      <c r="C27" s="162">
        <v>13</v>
      </c>
      <c r="D27" s="171">
        <v>22149</v>
      </c>
      <c r="E27" s="22">
        <v>3291</v>
      </c>
      <c r="F27" s="22">
        <f>D27+E27</f>
        <v>25440</v>
      </c>
      <c r="G27" s="22">
        <f>ROUND(F27*$H$5,0)</f>
        <v>4834</v>
      </c>
      <c r="H27" s="25">
        <f>IF(F27&gt;$M$5,$O$5*(F27-$M$5)+$O$4*($M$5-$M$4)+$O$3*($M$4-$M$1),IF($M$5&gt;F27&gt;$M$4,$O$4*(F27-$M$4)+$O$3*($M$4-$M$1),0))</f>
        <v>2459.17</v>
      </c>
      <c r="I27" s="25">
        <f>F27/100*0.5</f>
        <v>127.2</v>
      </c>
      <c r="J27" s="22">
        <f>SUM(G27:I27)</f>
        <v>7420.37</v>
      </c>
      <c r="K27" s="22">
        <f>J27+F27</f>
        <v>32860.37</v>
      </c>
      <c r="L27" s="25">
        <f>K27/$L$14</f>
        <v>2738.3641666666667</v>
      </c>
      <c r="M27" s="25">
        <f>K27/$M$14</f>
        <v>149.3653181818182</v>
      </c>
      <c r="N27" s="25">
        <f>K27/$N$14</f>
        <v>746.826590909091</v>
      </c>
      <c r="O27" s="28">
        <f>K27/$O$14</f>
        <v>19.91537575757576</v>
      </c>
    </row>
    <row r="28" spans="1:15">
      <c r="A28" s="150"/>
      <c r="B28" s="1"/>
      <c r="C28" s="162">
        <v>14</v>
      </c>
      <c r="D28" s="171">
        <v>22662</v>
      </c>
      <c r="E28" s="22">
        <v>3291</v>
      </c>
      <c r="F28" s="22">
        <f>D28+E28</f>
        <v>25953</v>
      </c>
      <c r="G28" s="22">
        <f>ROUND(F28*$H$5,0)</f>
        <v>4931</v>
      </c>
      <c r="H28" s="25">
        <f>IF(F28&gt;$M$5,$O$5*(F28-$M$5)+$O$4*($M$5-$M$4)+$O$3*($M$4-$M$1),IF($M$5&gt;F28&gt;$M$4,$O$4*(F28-$M$4)+$O$3*($M$4-$M$1),0))</f>
        <v>2536.3765</v>
      </c>
      <c r="I28" s="25">
        <f>F28/100*0.5</f>
        <v>129.765</v>
      </c>
      <c r="J28" s="22">
        <f>SUM(G28:I28)</f>
        <v>7597.1415000000006</v>
      </c>
      <c r="K28" s="22">
        <f>J28+F28</f>
        <v>33550.1415</v>
      </c>
      <c r="L28" s="25">
        <f>K28/$L$14</f>
        <v>2795.845125</v>
      </c>
      <c r="M28" s="25">
        <f>K28/$M$14</f>
        <v>152.50064318181816</v>
      </c>
      <c r="N28" s="25">
        <f>K28/$N$14</f>
        <v>762.50321590909084</v>
      </c>
      <c r="O28" s="28">
        <f>K28/$O$14</f>
        <v>20.333419090909089</v>
      </c>
    </row>
    <row r="29" spans="1:15">
      <c r="A29" s="150"/>
      <c r="B29" s="1"/>
      <c r="C29" s="162">
        <v>15</v>
      </c>
      <c r="D29" s="171">
        <v>23144</v>
      </c>
      <c r="E29" s="22">
        <v>3291</v>
      </c>
      <c r="F29" s="22">
        <f>D29+E29</f>
        <v>26435</v>
      </c>
      <c r="G29" s="22">
        <f>ROUND(F29*$H$5,0)</f>
        <v>5023</v>
      </c>
      <c r="H29" s="25">
        <f>IF(F29&gt;$M$5,$O$5*(F29-$M$5)+$O$4*($M$5-$M$4)+$O$3*($M$4-$M$1),IF($M$5&gt;F29&gt;$M$4,$O$4*(F29-$M$4)+$O$3*($M$4-$M$1),0))</f>
        <v>2608.9175</v>
      </c>
      <c r="I29" s="25">
        <f>F29/100*0.5</f>
        <v>132.175</v>
      </c>
      <c r="J29" s="22">
        <f>SUM(G29:I29)</f>
        <v>7764.0925</v>
      </c>
      <c r="K29" s="22">
        <f>J29+F29</f>
        <v>34199.0925</v>
      </c>
      <c r="L29" s="25">
        <f>K29/$L$14</f>
        <v>2849.924375</v>
      </c>
      <c r="M29" s="25">
        <f>K29/$M$14</f>
        <v>155.45042045454545</v>
      </c>
      <c r="N29" s="25">
        <f>K29/$N$14</f>
        <v>777.25210227272726</v>
      </c>
      <c r="O29" s="28">
        <f>K29/$O$14</f>
        <v>20.726722727272726</v>
      </c>
    </row>
    <row r="30" spans="1:15">
      <c r="A30" s="152"/>
      <c r="B30" s="153">
        <v>5</v>
      </c>
      <c r="C30" s="162">
        <v>16</v>
      </c>
      <c r="D30" s="171">
        <v>23715</v>
      </c>
      <c r="E30" s="22">
        <v>3291</v>
      </c>
      <c r="F30" s="22">
        <f>D30+E30</f>
        <v>27006</v>
      </c>
      <c r="G30" s="22">
        <f>ROUND(F30*$H$5,0)</f>
        <v>5131</v>
      </c>
      <c r="H30" s="25">
        <f>IF(F30&gt;$M$5,$O$5*(F30-$M$5)+$O$4*($M$5-$M$4)+$O$3*($M$4-$M$1),IF($M$5&gt;F30&gt;$M$4,$O$4*(F30-$M$4)+$O$3*($M$4-$M$1),0))</f>
        <v>2694.853</v>
      </c>
      <c r="I30" s="25">
        <f>F30/100*0.5</f>
        <v>135.03</v>
      </c>
      <c r="J30" s="22">
        <f>SUM(G30:I30)</f>
        <v>7960.883</v>
      </c>
      <c r="K30" s="22">
        <f>J30+F30</f>
        <v>34966.883</v>
      </c>
      <c r="L30" s="25">
        <f>K30/$L$14</f>
        <v>2913.9069166666668</v>
      </c>
      <c r="M30" s="25">
        <f>K30/$M$14</f>
        <v>158.94037727272729</v>
      </c>
      <c r="N30" s="25">
        <f>K30/$N$14</f>
        <v>794.70188636363639</v>
      </c>
      <c r="O30" s="28">
        <f>K30/$O$14</f>
        <v>21.192050303030303</v>
      </c>
    </row>
    <row r="31" spans="1:15">
      <c r="A31" s="152"/>
      <c r="B31" s="153" t="s">
        <v>145</v>
      </c>
      <c r="C31" s="162">
        <v>17</v>
      </c>
      <c r="D31" s="171">
        <v>24285</v>
      </c>
      <c r="E31" s="22">
        <v>3291</v>
      </c>
      <c r="F31" s="22">
        <f>D31+E31</f>
        <v>27576</v>
      </c>
      <c r="G31" s="22">
        <f>ROUND(F31*$H$5,0)</f>
        <v>5239</v>
      </c>
      <c r="H31" s="25">
        <f>IF(F31&gt;$M$5,$O$5*(F31-$M$5)+$O$4*($M$5-$M$4)+$O$3*($M$4-$M$1),IF($M$5&gt;F31&gt;$M$4,$O$4*(F31-$M$4)+$O$3*($M$4-$M$1),0))</f>
        <v>2780.638</v>
      </c>
      <c r="I31" s="25">
        <f>F31/100*0.5</f>
        <v>137.88</v>
      </c>
      <c r="J31" s="22">
        <f>SUM(G31:I31)</f>
        <v>8157.518</v>
      </c>
      <c r="K31" s="22">
        <f>J31+F31</f>
        <v>35733.518</v>
      </c>
      <c r="L31" s="25">
        <f>K31/$L$14</f>
        <v>2977.7931666666664</v>
      </c>
      <c r="M31" s="25">
        <f>K31/$M$14</f>
        <v>162.42508181818181</v>
      </c>
      <c r="N31" s="25">
        <f>K31/$N$14</f>
        <v>812.125409090909</v>
      </c>
      <c r="O31" s="28">
        <f>K31/$O$14</f>
        <v>21.656677575757573</v>
      </c>
    </row>
    <row r="32" spans="1:15">
      <c r="A32" s="1"/>
      <c r="B32" s="153"/>
      <c r="C32" s="162">
        <v>18</v>
      </c>
      <c r="D32" s="171">
        <v>24948</v>
      </c>
      <c r="E32" s="22">
        <v>3291</v>
      </c>
      <c r="F32" s="22">
        <f>D32+E32</f>
        <v>28239</v>
      </c>
      <c r="G32" s="22">
        <f>ROUND(F32*$H$5,0)</f>
        <v>5365</v>
      </c>
      <c r="H32" s="25">
        <f>IF(F32&gt;$M$5,$O$5*(F32-$M$5)+$O$4*($M$5-$M$4)+$O$3*($M$4-$M$1),IF($M$5&gt;F32&gt;$M$4,$O$4*(F32-$M$4)+$O$3*($M$4-$M$1),0))</f>
        <v>2880.4195</v>
      </c>
      <c r="I32" s="25">
        <f>F32/100*0.5</f>
        <v>141.195</v>
      </c>
      <c r="J32" s="22">
        <f>SUM(G32:I32)</f>
        <v>8386.6145</v>
      </c>
      <c r="K32" s="22">
        <f>J32+F32</f>
        <v>36625.614499999996</v>
      </c>
      <c r="L32" s="25">
        <f>K32/$L$14</f>
        <v>3052.1345416666663</v>
      </c>
      <c r="M32" s="25">
        <f>K32/$M$14</f>
        <v>166.48006590909088</v>
      </c>
      <c r="N32" s="25">
        <f>K32/$N$14</f>
        <v>832.4003295454545</v>
      </c>
      <c r="O32" s="28">
        <f>K32/$O$14</f>
        <v>22.19734212121212</v>
      </c>
    </row>
    <row r="33" spans="1:15">
      <c r="A33" s="1"/>
      <c r="B33" s="153"/>
      <c r="C33" s="162">
        <v>19</v>
      </c>
      <c r="D33" s="171">
        <v>25642</v>
      </c>
      <c r="E33" s="22">
        <v>3291</v>
      </c>
      <c r="F33" s="22">
        <f>D33+E33</f>
        <v>28933</v>
      </c>
      <c r="G33" s="22">
        <f>ROUND(F33*$H$5,0)</f>
        <v>5497</v>
      </c>
      <c r="H33" s="25">
        <f>IF(F33&gt;$M$5,$O$5*(F33-$M$5)+$O$4*($M$5-$M$4)+$O$3*($M$4-$M$1),IF($M$5&gt;F33&gt;$M$4,$O$4*(F33-$M$4)+$O$3*($M$4-$M$1),0))</f>
        <v>2984.8665</v>
      </c>
      <c r="I33" s="25">
        <f>F33/100*0.5</f>
        <v>144.665</v>
      </c>
      <c r="J33" s="22">
        <f>SUM(G33:I33)</f>
        <v>8626.531500000001</v>
      </c>
      <c r="K33" s="22">
        <f>J33+F33</f>
        <v>37559.5315</v>
      </c>
      <c r="L33" s="25">
        <f>K33/$L$14</f>
        <v>3129.9609583333331</v>
      </c>
      <c r="M33" s="25">
        <f>K33/$M$14</f>
        <v>170.72514318181817</v>
      </c>
      <c r="N33" s="25">
        <f>K33/$N$14</f>
        <v>853.6257159090909</v>
      </c>
      <c r="O33" s="28">
        <f>K33/$O$14</f>
        <v>22.763352424242424</v>
      </c>
    </row>
    <row r="34" spans="1:15">
      <c r="A34" s="1"/>
      <c r="B34" s="153" t="s">
        <v>145</v>
      </c>
      <c r="C34" s="162">
        <v>20</v>
      </c>
      <c r="D34" s="171">
        <v>26396</v>
      </c>
      <c r="E34" s="22">
        <v>3291</v>
      </c>
      <c r="F34" s="22">
        <f>D34+E34</f>
        <v>29687</v>
      </c>
      <c r="G34" s="22">
        <f>ROUND(F34*$H$5,0)</f>
        <v>5641</v>
      </c>
      <c r="H34" s="25">
        <f>IF(F34&gt;$M$5,$O$5*(F34-$M$5)+$O$4*($M$5-$M$4)+$O$3*($M$4-$M$1),IF($M$5&gt;F34&gt;$M$4,$O$4*(F34-$M$4)+$O$3*($M$4-$M$1),0))</f>
        <v>3098.3435</v>
      </c>
      <c r="I34" s="25">
        <f>F34/100*0.5</f>
        <v>148.435</v>
      </c>
      <c r="J34" s="22">
        <f>SUM(G34:I34)</f>
        <v>8887.7784999999985</v>
      </c>
      <c r="K34" s="22">
        <f>J34+F34</f>
        <v>38574.7785</v>
      </c>
      <c r="L34" s="25">
        <f>K34/$L$14</f>
        <v>3214.564875</v>
      </c>
      <c r="M34" s="25">
        <f>K34/$M$14</f>
        <v>175.33990227272727</v>
      </c>
      <c r="N34" s="25">
        <f>K34/$N$14</f>
        <v>876.69951136363636</v>
      </c>
      <c r="O34" s="28">
        <f>K34/$O$14</f>
        <v>23.378653636363637</v>
      </c>
    </row>
    <row r="35" spans="1:15">
      <c r="A35" s="1"/>
      <c r="B35" s="153"/>
      <c r="C35" s="162">
        <v>21</v>
      </c>
      <c r="D35" s="171">
        <v>27131</v>
      </c>
      <c r="E35" s="22">
        <v>3291</v>
      </c>
      <c r="F35" s="22">
        <f>D35+E35</f>
        <v>30422</v>
      </c>
      <c r="G35" s="22">
        <f>ROUND(F35*$H$5,0)</f>
        <v>5780</v>
      </c>
      <c r="H35" s="25">
        <f>IF(F35&gt;$M$5,$O$5*(F35-$M$5)+$O$4*($M$5-$M$4)+$O$3*($M$4-$M$1),IF($M$5&gt;F35&gt;$M$4,$O$4*(F35-$M$4)+$O$3*($M$4-$M$1),0))</f>
        <v>3208.961</v>
      </c>
      <c r="I35" s="25">
        <f>F35/100*0.5</f>
        <v>152.11</v>
      </c>
      <c r="J35" s="22">
        <f>SUM(G35:I35)</f>
        <v>9141.071</v>
      </c>
      <c r="K35" s="22">
        <f>J35+F35</f>
        <v>39563.070999999996</v>
      </c>
      <c r="L35" s="25">
        <f>K35/$L$14</f>
        <v>3296.922583333333</v>
      </c>
      <c r="M35" s="25">
        <f>K35/$M$14</f>
        <v>179.8321409090909</v>
      </c>
      <c r="N35" s="25">
        <f>K35/$N$14</f>
        <v>899.16070454545445</v>
      </c>
      <c r="O35" s="28">
        <f>K35/$O$14</f>
        <v>23.977618787878786</v>
      </c>
    </row>
    <row r="36" spans="1:15">
      <c r="A36" s="154">
        <v>6</v>
      </c>
      <c r="B36" s="151"/>
      <c r="C36" s="162">
        <v>22</v>
      </c>
      <c r="D36" s="171">
        <v>27929</v>
      </c>
      <c r="E36" s="22">
        <v>3291</v>
      </c>
      <c r="F36" s="22">
        <f>D36+E36</f>
        <v>31220</v>
      </c>
      <c r="G36" s="22">
        <f>ROUND(F36*$H$5,0)</f>
        <v>5932</v>
      </c>
      <c r="H36" s="25">
        <f>IF(F36&gt;$M$5,$O$5*(F36-$M$5)+$O$4*($M$5-$M$4)+$O$3*($M$4-$M$1),IF($M$5&gt;F36&gt;$M$4,$O$4*(F36-$M$4)+$O$3*($M$4-$M$1),0))</f>
        <v>3329.06</v>
      </c>
      <c r="I36" s="25">
        <f>F36/100*0.5</f>
        <v>156.1</v>
      </c>
      <c r="J36" s="22">
        <f>SUM(G36:I36)</f>
        <v>9417.16</v>
      </c>
      <c r="K36" s="22">
        <f>J36+F36</f>
        <v>40637.16</v>
      </c>
      <c r="L36" s="25">
        <f>K36/$L$14</f>
        <v>3386.4300000000003</v>
      </c>
      <c r="M36" s="25">
        <f>K36/$M$14</f>
        <v>184.71436363636366</v>
      </c>
      <c r="N36" s="25">
        <f>K36/$N$14</f>
        <v>923.57181818181823</v>
      </c>
      <c r="O36" s="28">
        <f>K36/$O$14</f>
        <v>24.628581818181821</v>
      </c>
    </row>
    <row r="37" spans="1:15">
      <c r="A37" s="154" t="s">
        <v>145</v>
      </c>
      <c r="B37" s="151"/>
      <c r="C37" s="162">
        <v>23</v>
      </c>
      <c r="D37" s="171">
        <v>28762</v>
      </c>
      <c r="E37" s="22">
        <v>3291</v>
      </c>
      <c r="F37" s="22">
        <f>D37+E37</f>
        <v>32053</v>
      </c>
      <c r="G37" s="22">
        <f>ROUND(F37*$H$5,0)</f>
        <v>6090</v>
      </c>
      <c r="H37" s="25">
        <f>IF(F37&gt;$M$5,$O$5*(F37-$M$5)+$O$4*($M$5-$M$4)+$O$3*($M$4-$M$1),IF($M$5&gt;F37&gt;$M$4,$O$4*(F37-$M$4)+$O$3*($M$4-$M$1),0))</f>
        <v>3454.4265</v>
      </c>
      <c r="I37" s="25">
        <f>F37/100*0.5</f>
        <v>160.265</v>
      </c>
      <c r="J37" s="22">
        <f>SUM(G37:I37)</f>
        <v>9704.691499999999</v>
      </c>
      <c r="K37" s="22">
        <f>J37+F37</f>
        <v>41757.6915</v>
      </c>
      <c r="L37" s="25">
        <f>K37/$L$14</f>
        <v>3479.807625</v>
      </c>
      <c r="M37" s="25">
        <f>K37/$M$14</f>
        <v>189.80768863636365</v>
      </c>
      <c r="N37" s="25">
        <f>K37/$N$14</f>
        <v>949.03844318181825</v>
      </c>
      <c r="O37" s="28">
        <f>K37/$O$14</f>
        <v>25.307691818181819</v>
      </c>
    </row>
    <row r="38" spans="1:15">
      <c r="A38" s="154"/>
      <c r="B38" s="144"/>
      <c r="C38" s="162">
        <v>24</v>
      </c>
      <c r="D38" s="171">
        <v>29619</v>
      </c>
      <c r="E38" s="22">
        <v>3291</v>
      </c>
      <c r="F38" s="22">
        <f>D38+E38</f>
        <v>32910</v>
      </c>
      <c r="G38" s="22">
        <f>ROUND(F38*$H$5,0)</f>
        <v>6253</v>
      </c>
      <c r="H38" s="25">
        <f>IF(F38&gt;$M$5,$O$5*(F38-$M$5)+$O$4*($M$5-$M$4)+$O$3*($M$4-$M$1),IF($M$5&gt;F38&gt;$M$4,$O$4*(F38-$M$4)+$O$3*($M$4-$M$1),0))</f>
        <v>3583.4049999999997</v>
      </c>
      <c r="I38" s="25">
        <f>F38/100*0.5</f>
        <v>164.55</v>
      </c>
      <c r="J38" s="22">
        <f>SUM(G38:I38)</f>
        <v>10000.954999999998</v>
      </c>
      <c r="K38" s="22">
        <f>J38+F38</f>
        <v>42910.955</v>
      </c>
      <c r="L38" s="25">
        <f>K38/$L$14</f>
        <v>3575.9129166666667</v>
      </c>
      <c r="M38" s="25">
        <f>K38/$M$14</f>
        <v>195.04979545454546</v>
      </c>
      <c r="N38" s="25">
        <f>K38/$N$14</f>
        <v>975.2489772727273</v>
      </c>
      <c r="O38" s="28">
        <f>K38/$O$14</f>
        <v>26.006639393939395</v>
      </c>
    </row>
    <row r="39" spans="1:15">
      <c r="A39" s="154"/>
      <c r="B39" s="1"/>
      <c r="C39" s="162">
        <v>25</v>
      </c>
      <c r="D39" s="171">
        <v>30502</v>
      </c>
      <c r="E39" s="22">
        <v>3291</v>
      </c>
      <c r="F39" s="22">
        <f>D39+E39</f>
        <v>33793</v>
      </c>
      <c r="G39" s="22">
        <f>ROUND(F39*$H$5,0)</f>
        <v>6421</v>
      </c>
      <c r="H39" s="25">
        <f>IF(F39&gt;$M$5,$O$5*(F39-$M$5)+$O$4*($M$5-$M$4)+$O$3*($M$4-$M$1),IF($M$5&gt;F39&gt;$M$4,$O$4*(F39-$M$4)+$O$3*($M$4-$M$1),0))</f>
        <v>3716.2965</v>
      </c>
      <c r="I39" s="25">
        <f>F39/100*0.5</f>
        <v>168.965</v>
      </c>
      <c r="J39" s="22">
        <f>SUM(G39:I39)</f>
        <v>10306.2615</v>
      </c>
      <c r="K39" s="22">
        <f>J39+F39</f>
        <v>44099.2615</v>
      </c>
      <c r="L39" s="25">
        <f>K39/$L$14</f>
        <v>3674.9384583333335</v>
      </c>
      <c r="M39" s="25">
        <f>K39/$M$14</f>
        <v>200.45118863636364</v>
      </c>
      <c r="N39" s="25">
        <f>K39/$N$14</f>
        <v>1002.2559431818182</v>
      </c>
      <c r="O39" s="28">
        <f>K39/$O$14</f>
        <v>26.72682515151515</v>
      </c>
    </row>
    <row r="40" spans="1:15">
      <c r="A40" s="154"/>
      <c r="B40" s="1"/>
      <c r="C40" s="162">
        <v>26</v>
      </c>
      <c r="D40" s="171">
        <v>31411</v>
      </c>
      <c r="E40" s="22">
        <v>3291</v>
      </c>
      <c r="F40" s="22">
        <f>D40+E40</f>
        <v>34702</v>
      </c>
      <c r="G40" s="22">
        <f>ROUND(F40*$H$5,0)</f>
        <v>6593</v>
      </c>
      <c r="H40" s="25">
        <f>IF(F40&gt;$M$5,$O$5*(F40-$M$5)+$O$4*($M$5-$M$4)+$O$3*($M$4-$M$1),IF($M$5&gt;F40&gt;$M$4,$O$4*(F40-$M$4)+$O$3*($M$4-$M$1),0))</f>
        <v>3853.1009999999997</v>
      </c>
      <c r="I40" s="25">
        <f>F40/100*0.5</f>
        <v>173.51</v>
      </c>
      <c r="J40" s="22">
        <f>SUM(G40:I40)</f>
        <v>10619.610999999999</v>
      </c>
      <c r="K40" s="22">
        <f>J40+F40</f>
        <v>45321.611</v>
      </c>
      <c r="L40" s="25">
        <f>K40/$L$14</f>
        <v>3776.8009166666666</v>
      </c>
      <c r="M40" s="25">
        <f>K40/$M$14</f>
        <v>206.00732272727271</v>
      </c>
      <c r="N40" s="25">
        <f>K40/$N$14</f>
        <v>1030.0366136363637</v>
      </c>
      <c r="O40" s="28">
        <f>K40/$O$14</f>
        <v>27.46764303030303</v>
      </c>
    </row>
    <row r="41" spans="1:15">
      <c r="A41" s="154" t="s">
        <v>145</v>
      </c>
      <c r="B41" s="1"/>
      <c r="C41" s="162">
        <v>27</v>
      </c>
      <c r="D41" s="171">
        <v>32348</v>
      </c>
      <c r="E41" s="22">
        <v>3291</v>
      </c>
      <c r="F41" s="22">
        <f>D41+E41</f>
        <v>35639</v>
      </c>
      <c r="G41" s="22">
        <f>ROUND(F41*$H$5,0)</f>
        <v>6771</v>
      </c>
      <c r="H41" s="25">
        <f>IF(F41&gt;$M$5,$O$5*(F41-$M$5)+$O$4*($M$5-$M$4)+$O$3*($M$4-$M$1),IF($M$5&gt;F41&gt;$M$4,$O$4*(F41-$M$4)+$O$3*($M$4-$M$1),0))</f>
        <v>3994.1195</v>
      </c>
      <c r="I41" s="25">
        <f>F41/100*0.5</f>
        <v>178.195</v>
      </c>
      <c r="J41" s="22">
        <f>SUM(G41:I41)</f>
        <v>10943.3145</v>
      </c>
      <c r="K41" s="22">
        <f>J41+F41</f>
        <v>46582.3145</v>
      </c>
      <c r="L41" s="25">
        <f>K41/$L$14</f>
        <v>3881.8595416666667</v>
      </c>
      <c r="M41" s="25">
        <f>K41/$M$14</f>
        <v>211.73779318181818</v>
      </c>
      <c r="N41" s="25">
        <f>K41/$N$14</f>
        <v>1058.6889659090909</v>
      </c>
      <c r="O41" s="28">
        <f>K41/$O$14</f>
        <v>28.231705757575757</v>
      </c>
    </row>
    <row r="42" spans="1:15">
      <c r="A42" s="155"/>
      <c r="B42" s="156">
        <v>7</v>
      </c>
      <c r="C42" s="162">
        <v>28</v>
      </c>
      <c r="D42" s="171">
        <v>33314</v>
      </c>
      <c r="E42" s="22">
        <v>3291</v>
      </c>
      <c r="F42" s="22">
        <f>D42+E42</f>
        <v>36605</v>
      </c>
      <c r="G42" s="22">
        <f>ROUND(F42*$H$5,0)</f>
        <v>6955</v>
      </c>
      <c r="H42" s="25">
        <f>IF(F42&gt;$M$5,$O$5*(F42-$M$5)+$O$4*($M$5-$M$4)+$O$3*($M$4-$M$1),IF($M$5&gt;F42&gt;$M$4,$O$4*(F42-$M$4)+$O$3*($M$4-$M$1),0))</f>
        <v>4139.5025</v>
      </c>
      <c r="I42" s="25">
        <f>F42/100*0.5</f>
        <v>183.025</v>
      </c>
      <c r="J42" s="22">
        <f>SUM(G42:I42)</f>
        <v>11277.527499999998</v>
      </c>
      <c r="K42" s="22">
        <f>J42+F42</f>
        <v>47882.5275</v>
      </c>
      <c r="L42" s="25">
        <f>K42/$L$14</f>
        <v>3990.2106249999997</v>
      </c>
      <c r="M42" s="25">
        <f>K42/$M$14</f>
        <v>217.64785227272725</v>
      </c>
      <c r="N42" s="25">
        <f>K42/$N$14</f>
        <v>1088.2392613636364</v>
      </c>
      <c r="O42" s="28">
        <f>K42/$O$14</f>
        <v>29.019713636363633</v>
      </c>
    </row>
    <row r="43" spans="1:15">
      <c r="A43" s="155"/>
      <c r="B43" s="156" t="s">
        <v>145</v>
      </c>
      <c r="C43" s="162">
        <v>29</v>
      </c>
      <c r="D43" s="171">
        <v>34308</v>
      </c>
      <c r="E43" s="22">
        <v>3291</v>
      </c>
      <c r="F43" s="22">
        <f>D43+E43</f>
        <v>37599</v>
      </c>
      <c r="G43" s="22">
        <f>ROUND(F43*$H$5,0)</f>
        <v>7144</v>
      </c>
      <c r="H43" s="25">
        <f>IF(F43&gt;$M$5,$O$5*(F43-$M$5)+$O$4*($M$5-$M$4)+$O$3*($M$4-$M$1),IF($M$5&gt;F43&gt;$M$4,$O$4*(F43-$M$4)+$O$3*($M$4-$M$1),0))</f>
        <v>4289.0995</v>
      </c>
      <c r="I43" s="25">
        <f>F43/100*0.5</f>
        <v>187.995</v>
      </c>
      <c r="J43" s="22">
        <f>SUM(G43:I43)</f>
        <v>11621.094500000001</v>
      </c>
      <c r="K43" s="22">
        <f>J43+F43</f>
        <v>49220.0945</v>
      </c>
      <c r="L43" s="25">
        <f>K43/$L$14</f>
        <v>4101.6745416666663</v>
      </c>
      <c r="M43" s="25">
        <f>K43/$M$14</f>
        <v>223.72770227272727</v>
      </c>
      <c r="N43" s="25">
        <f>K43/$N$14</f>
        <v>1118.6385113636363</v>
      </c>
      <c r="O43" s="28">
        <f>K43/$O$14</f>
        <v>29.830360303030304</v>
      </c>
    </row>
    <row r="44" spans="1:15">
      <c r="A44" s="144"/>
      <c r="B44" s="156"/>
      <c r="C44" s="162">
        <v>30</v>
      </c>
      <c r="D44" s="171">
        <v>35333</v>
      </c>
      <c r="E44" s="22">
        <v>3291</v>
      </c>
      <c r="F44" s="22">
        <f>D44+E44</f>
        <v>38624</v>
      </c>
      <c r="G44" s="22">
        <f>ROUND(F44*$H$2,0)</f>
        <v>8343</v>
      </c>
      <c r="H44" s="25">
        <f>IF(F44&gt;$M$5,$O$5*(F44-$M$5)+$O$4*($M$5-$M$4)+$O$3*($M$4-$M$1),IF($M$5&gt;F44&gt;$M$4,$O$4*(F44-$M$4)+$O$3*($M$4-$M$1),0))</f>
        <v>4443.362</v>
      </c>
      <c r="I44" s="25">
        <f>F44/100*0.5</f>
        <v>193.12</v>
      </c>
      <c r="J44" s="22">
        <f>SUM(G44:I44)</f>
        <v>12979.482000000002</v>
      </c>
      <c r="K44" s="22">
        <f>J44+F44</f>
        <v>51603.482</v>
      </c>
      <c r="L44" s="25">
        <f>K44/$L$14</f>
        <v>4300.2901666666667</v>
      </c>
      <c r="M44" s="25">
        <f>K44/$M$14</f>
        <v>234.56128181818184</v>
      </c>
      <c r="N44" s="25">
        <f>K44/$N$14</f>
        <v>1172.8064090909093</v>
      </c>
      <c r="O44" s="28">
        <f>K44/$O$14</f>
        <v>31.274837575757577</v>
      </c>
    </row>
    <row r="45" spans="1:15">
      <c r="A45" s="1"/>
      <c r="B45" s="156" t="s">
        <v>145</v>
      </c>
      <c r="C45" s="162">
        <v>31</v>
      </c>
      <c r="D45" s="171">
        <v>36386</v>
      </c>
      <c r="E45" s="22">
        <v>3291</v>
      </c>
      <c r="F45" s="22">
        <f>D45+E45</f>
        <v>39677</v>
      </c>
      <c r="G45" s="22">
        <f>ROUND(F45*$H$2,0)</f>
        <v>8570</v>
      </c>
      <c r="H45" s="25">
        <f>IF(F45&gt;$M$5,$O$5*(F45-$M$5)+$O$4*($M$5-$M$4)+$O$3*($M$4-$M$1),IF($M$5&gt;F45&gt;$M$4,$O$4*(F45-$M$4)+$O$3*($M$4-$M$1),0))</f>
        <v>4601.8385</v>
      </c>
      <c r="I45" s="25">
        <f>F45/100*0.5</f>
        <v>198.385</v>
      </c>
      <c r="J45" s="22">
        <f>SUM(G45:I45)</f>
        <v>13370.2235</v>
      </c>
      <c r="K45" s="22">
        <f>J45+F45</f>
        <v>53047.2235</v>
      </c>
      <c r="L45" s="25">
        <f>K45/$L$14</f>
        <v>4420.6019583333336</v>
      </c>
      <c r="M45" s="25">
        <f>K45/$M$14</f>
        <v>241.12374318181818</v>
      </c>
      <c r="N45" s="25">
        <f>K45/$N$14</f>
        <v>1205.618715909091</v>
      </c>
      <c r="O45" s="28">
        <f>K45/$O$14</f>
        <v>32.149832424242426</v>
      </c>
    </row>
    <row r="46" spans="1:15">
      <c r="A46" s="1"/>
      <c r="B46" s="156"/>
      <c r="C46" s="162">
        <v>32</v>
      </c>
      <c r="D46" s="171">
        <v>37474</v>
      </c>
      <c r="E46" s="22">
        <v>3291</v>
      </c>
      <c r="F46" s="22">
        <f>D46+E46</f>
        <v>40765</v>
      </c>
      <c r="G46" s="22">
        <f>ROUND(F46*$H$2,0)</f>
        <v>8805</v>
      </c>
      <c r="H46" s="25">
        <f>IF(F46&gt;$M$5,$O$5*(F46-$M$5)+$O$4*($M$5-$M$4)+$O$3*($M$4-$M$1),IF($M$5&gt;F46&gt;$M$4,$O$4*(F46-$M$4)+$O$3*($M$4-$M$1),0))</f>
        <v>4765.5824999999995</v>
      </c>
      <c r="I46" s="25">
        <f>F46/100*0.5</f>
        <v>203.825</v>
      </c>
      <c r="J46" s="22">
        <f>SUM(G46:I46)</f>
        <v>13774.407500000001</v>
      </c>
      <c r="K46" s="22">
        <f>J46+F46</f>
        <v>54539.4075</v>
      </c>
      <c r="L46" s="25">
        <f>K46/$L$14</f>
        <v>4544.950625</v>
      </c>
      <c r="M46" s="25">
        <f>K46/$M$14</f>
        <v>247.90639772727272</v>
      </c>
      <c r="N46" s="25">
        <f>K46/$N$14</f>
        <v>1239.5319886363636</v>
      </c>
      <c r="O46" s="28">
        <f>K46/$O$14</f>
        <v>33.054186363636362</v>
      </c>
    </row>
    <row r="47" spans="1:15">
      <c r="A47" s="149">
        <v>8</v>
      </c>
      <c r="B47" s="157"/>
      <c r="C47" s="162">
        <v>33</v>
      </c>
      <c r="D47" s="171">
        <v>38592</v>
      </c>
      <c r="E47" s="22">
        <v>3291</v>
      </c>
      <c r="F47" s="22">
        <f>D47+E47</f>
        <v>41883</v>
      </c>
      <c r="G47" s="22">
        <f>ROUND(F47*$H$2,0)</f>
        <v>9047</v>
      </c>
      <c r="H47" s="25">
        <f>IF(F47&gt;$M$5,$O$5*(F47-$M$5)+$O$4*($M$5-$M$4)+$O$3*($M$4-$M$1),IF($M$5&gt;F47&gt;$M$4,$O$4*(F47-$M$4)+$O$3*($M$4-$M$1),0))</f>
        <v>4933.8414999999995</v>
      </c>
      <c r="I47" s="25">
        <f>F47/100*0.5</f>
        <v>209.415</v>
      </c>
      <c r="J47" s="22">
        <f>SUM(G47:I47)</f>
        <v>14190.2565</v>
      </c>
      <c r="K47" s="22">
        <f>J47+F47</f>
        <v>56073.2565</v>
      </c>
      <c r="L47" s="25">
        <f>K47/$L$14</f>
        <v>4672.771375</v>
      </c>
      <c r="M47" s="25">
        <f>K47/$M$14</f>
        <v>254.87843863636365</v>
      </c>
      <c r="N47" s="25">
        <f>K47/$N$14</f>
        <v>1274.3921931818184</v>
      </c>
      <c r="O47" s="28">
        <f>K47/$O$14</f>
        <v>33.983791818181821</v>
      </c>
    </row>
    <row r="48" spans="1:15">
      <c r="A48" s="149" t="s">
        <v>145</v>
      </c>
      <c r="B48" s="157"/>
      <c r="C48" s="162">
        <v>34</v>
      </c>
      <c r="D48" s="171">
        <v>39745</v>
      </c>
      <c r="E48" s="22">
        <v>3291</v>
      </c>
      <c r="F48" s="22">
        <f>D48+E48</f>
        <v>43036</v>
      </c>
      <c r="G48" s="22">
        <f>ROUND(F48*$H$2,0)</f>
        <v>9296</v>
      </c>
      <c r="H48" s="25">
        <f>IF(F48&gt;$M$5,$O$5*(F48-$M$5)+$O$4*($M$5-$M$4)+$O$3*($M$4-$M$1),IF($M$5&gt;F48&gt;$M$4,$O$4*(F48-$M$4)+$O$3*($M$4-$M$1),0))</f>
        <v>5107.3679999999995</v>
      </c>
      <c r="I48" s="25">
        <f>F48/100*0.5</f>
        <v>215.18</v>
      </c>
      <c r="J48" s="22">
        <f>SUM(G48:I48)</f>
        <v>14618.547999999999</v>
      </c>
      <c r="K48" s="22">
        <f>J48+F48</f>
        <v>57654.547999999995</v>
      </c>
      <c r="L48" s="25">
        <f>K48/$L$14</f>
        <v>4804.545666666666</v>
      </c>
      <c r="M48" s="25">
        <f>K48/$M$14</f>
        <v>262.06612727272727</v>
      </c>
      <c r="N48" s="25">
        <f>K48/$N$14</f>
        <v>1310.3306363636364</v>
      </c>
      <c r="O48" s="28">
        <f>K48/$O$14</f>
        <v>34.9421503030303</v>
      </c>
    </row>
    <row r="49" spans="1:15">
      <c r="A49" s="149"/>
      <c r="B49" s="144"/>
      <c r="C49" s="162">
        <v>35</v>
      </c>
      <c r="D49" s="171">
        <v>40931</v>
      </c>
      <c r="E49" s="22">
        <v>3291</v>
      </c>
      <c r="F49" s="22">
        <f>D49+E49</f>
        <v>44222</v>
      </c>
      <c r="G49" s="22">
        <f>ROUND(F49*$H$2,0)</f>
        <v>9552</v>
      </c>
      <c r="H49" s="25">
        <f>IF(F49&gt;$M$5,$O$5*(F49-$M$5)+$O$4*($M$5-$M$4)+$O$3*($M$4-$M$1),IF($M$5&gt;F49&gt;$M$4,$O$4*(F49-$M$4)+$O$3*($M$4-$M$1),0))</f>
        <v>5285.861</v>
      </c>
      <c r="I49" s="25">
        <f>F49/100*0.5</f>
        <v>221.11</v>
      </c>
      <c r="J49" s="22">
        <f>SUM(G49:I49)</f>
        <v>15058.971000000001</v>
      </c>
      <c r="K49" s="22">
        <f>J49+F49</f>
        <v>59280.971000000005</v>
      </c>
      <c r="L49" s="25">
        <f>K49/$L$14</f>
        <v>4940.0809166666668</v>
      </c>
      <c r="M49" s="25">
        <f>K49/$M$14</f>
        <v>269.4589590909091</v>
      </c>
      <c r="N49" s="25">
        <f>K49/$N$14</f>
        <v>1347.2947954545455</v>
      </c>
      <c r="O49" s="28">
        <f>K49/$O$14</f>
        <v>35.927861212121215</v>
      </c>
    </row>
    <row r="50" spans="1:15">
      <c r="A50" s="149"/>
      <c r="B50" s="1"/>
      <c r="C50" s="162">
        <v>36</v>
      </c>
      <c r="D50" s="171">
        <v>42155</v>
      </c>
      <c r="E50" s="22">
        <v>3291</v>
      </c>
      <c r="F50" s="22">
        <f>D50+E50</f>
        <v>45446</v>
      </c>
      <c r="G50" s="22">
        <f>ROUND(F50*$H$2,0)</f>
        <v>9816</v>
      </c>
      <c r="H50" s="25">
        <f>IF(F50&gt;$M$5,$O$5*(F50-$M$5)+$O$4*($M$5-$M$4)+$O$3*($M$4-$M$1),IF($M$5&gt;F50&gt;$M$4,$O$4*(F50-$M$4)+$O$3*($M$4-$M$1),0))</f>
        <v>5470.0729999999994</v>
      </c>
      <c r="I50" s="25">
        <f>F50/100*0.5</f>
        <v>227.23</v>
      </c>
      <c r="J50" s="22">
        <f>SUM(G50:I50)</f>
        <v>15513.303</v>
      </c>
      <c r="K50" s="22">
        <f>J50+F50</f>
        <v>60959.303</v>
      </c>
      <c r="L50" s="25">
        <f>K50/$L$14</f>
        <v>5079.9419166666667</v>
      </c>
      <c r="M50" s="25">
        <f>K50/$M$14</f>
        <v>277.08774090909088</v>
      </c>
      <c r="N50" s="25">
        <f>K50/$N$14</f>
        <v>1385.4387045454546</v>
      </c>
      <c r="O50" s="28">
        <f>K50/$O$14</f>
        <v>36.945032121212122</v>
      </c>
    </row>
    <row r="51" spans="1:15">
      <c r="A51" s="151"/>
      <c r="B51" s="158">
        <v>9</v>
      </c>
      <c r="C51" s="162">
        <v>37</v>
      </c>
      <c r="D51" s="171">
        <v>43414</v>
      </c>
      <c r="E51" s="22">
        <v>3291</v>
      </c>
      <c r="F51" s="22">
        <f>D51+E51</f>
        <v>46705</v>
      </c>
      <c r="G51" s="22">
        <f>ROUND(F51*$H$2,0)</f>
        <v>10088</v>
      </c>
      <c r="H51" s="25">
        <f>IF(F51&gt;$M$5,$O$5*(F51-$M$5)+$O$4*($M$5-$M$4)+$O$3*($M$4-$M$1),IF($M$5&gt;F51&gt;$M$4,$O$4*(F51-$M$4)+$O$3*($M$4-$M$1),0))</f>
        <v>5659.5525</v>
      </c>
      <c r="I51" s="25">
        <f>F51/100*0.5</f>
        <v>233.525</v>
      </c>
      <c r="J51" s="22">
        <f>SUM(G51:I51)</f>
        <v>15981.0775</v>
      </c>
      <c r="K51" s="22">
        <f>J51+F51</f>
        <v>62686.0775</v>
      </c>
      <c r="L51" s="25">
        <f>K51/$L$14</f>
        <v>5223.8397916666663</v>
      </c>
      <c r="M51" s="25">
        <f>K51/$M$14</f>
        <v>284.93671590909088</v>
      </c>
      <c r="N51" s="25">
        <f>K51/$N$14</f>
        <v>1424.6835795454544</v>
      </c>
      <c r="O51" s="28">
        <f>K51/$O$14</f>
        <v>37.99156212121212</v>
      </c>
    </row>
    <row r="52" spans="1:15">
      <c r="A52" s="151"/>
      <c r="B52" s="158" t="s">
        <v>145</v>
      </c>
      <c r="C52" s="162">
        <v>38</v>
      </c>
      <c r="D52" s="171">
        <v>44737</v>
      </c>
      <c r="E52" s="22">
        <v>3291</v>
      </c>
      <c r="F52" s="22">
        <f>D52+E52</f>
        <v>48028</v>
      </c>
      <c r="G52" s="22">
        <f>ROUND(F52*$H$2,0)</f>
        <v>10374</v>
      </c>
      <c r="H52" s="25">
        <f>IF(F52&gt;$M$5,$O$5*(F52-$M$5)+$O$4*($M$5-$M$4)+$O$3*($M$4-$M$1),IF($M$5&gt;F52&gt;$M$4,$O$4*(F52-$M$4)+$O$3*($M$4-$M$1),0))</f>
        <v>5858.664</v>
      </c>
      <c r="I52" s="25">
        <f>F52/100*0.5</f>
        <v>240.14</v>
      </c>
      <c r="J52" s="22">
        <f>SUM(G52:I52)</f>
        <v>16472.804</v>
      </c>
      <c r="K52" s="22">
        <f>J52+F52</f>
        <v>64500.804000000004</v>
      </c>
      <c r="L52" s="25">
        <f>K52/$L$14</f>
        <v>5375.067</v>
      </c>
      <c r="M52" s="25">
        <f>K52/$M$14</f>
        <v>293.18547272727272</v>
      </c>
      <c r="N52" s="25">
        <f>K52/$N$14</f>
        <v>1465.9273636363637</v>
      </c>
      <c r="O52" s="28">
        <f>K52/$O$14</f>
        <v>39.091396363636363</v>
      </c>
    </row>
    <row r="53" spans="1:15">
      <c r="A53" s="1"/>
      <c r="B53" s="158"/>
      <c r="C53" s="162">
        <v>39</v>
      </c>
      <c r="D53" s="171">
        <v>46047</v>
      </c>
      <c r="E53" s="22">
        <v>3291</v>
      </c>
      <c r="F53" s="22">
        <f>D53+E53</f>
        <v>49338</v>
      </c>
      <c r="G53" s="22">
        <f>ROUND(F53*$H$2,0)</f>
        <v>10657</v>
      </c>
      <c r="H53" s="25">
        <f>IF(F53&gt;$M$5,$O$5*(F53-$M$5)+$O$4*($M$5-$M$4)+$O$3*($M$4-$M$1),IF($M$5&gt;F53&gt;$M$4,$O$4*(F53-$M$4)+$O$3*($M$4-$M$1),0))</f>
        <v>6055.8189999999995</v>
      </c>
      <c r="I53" s="25">
        <f>F53/100*0.5</f>
        <v>246.69</v>
      </c>
      <c r="J53" s="22">
        <f>SUM(G53:I53)</f>
        <v>16959.509</v>
      </c>
      <c r="K53" s="22">
        <f>J53+F53</f>
        <v>66297.508999999991</v>
      </c>
      <c r="L53" s="25">
        <f>K53/$L$14</f>
        <v>5524.7924166666662</v>
      </c>
      <c r="M53" s="25">
        <f>K53/$M$14</f>
        <v>301.35231363636359</v>
      </c>
      <c r="N53" s="25">
        <f>K53/$N$14</f>
        <v>1506.7615681818179</v>
      </c>
      <c r="O53" s="28">
        <f>K53/$O$14</f>
        <v>40.180308484848481</v>
      </c>
    </row>
    <row r="54" spans="1:15">
      <c r="A54" s="1"/>
      <c r="B54" s="158"/>
      <c r="C54" s="162">
        <v>40</v>
      </c>
      <c r="D54" s="171">
        <v>47423</v>
      </c>
      <c r="E54" s="22">
        <v>3291</v>
      </c>
      <c r="F54" s="22">
        <f>D54+E54</f>
        <v>50714</v>
      </c>
      <c r="G54" s="22">
        <f>ROUND(F54*$H$2,0)</f>
        <v>10954</v>
      </c>
      <c r="H54" s="25">
        <f>IF(F54&gt;$M$5,$O$5*(F54-$M$5)+$O$4*($M$5-$M$4)+$O$3*($M$4-$M$1),IF($M$5&gt;F54&gt;$M$4,$O$4*(F54-$M$4)+$O$3*($M$4-$M$1),0))</f>
        <v>6262.907</v>
      </c>
      <c r="I54" s="25">
        <f>F54/100*0.5</f>
        <v>253.57</v>
      </c>
      <c r="J54" s="22">
        <f>SUM(G54:I54)</f>
        <v>17470.477</v>
      </c>
      <c r="K54" s="22">
        <f>J54+F54</f>
        <v>68184.477</v>
      </c>
      <c r="L54" s="25">
        <f>K54/$L$14</f>
        <v>5682.03975</v>
      </c>
      <c r="M54" s="25">
        <f>K54/$M$14</f>
        <v>309.92944090909089</v>
      </c>
      <c r="N54" s="25">
        <f>K54/$N$14</f>
        <v>1549.6472045454545</v>
      </c>
      <c r="O54" s="28">
        <f>K54/$O$14</f>
        <v>41.323925454545453</v>
      </c>
    </row>
    <row r="55" spans="1:15">
      <c r="A55" s="144"/>
      <c r="B55" s="158"/>
      <c r="C55" s="162">
        <v>41</v>
      </c>
      <c r="D55" s="171">
        <v>48841</v>
      </c>
      <c r="E55" s="22">
        <v>3291</v>
      </c>
      <c r="F55" s="22">
        <f>D55+E55</f>
        <v>52132</v>
      </c>
      <c r="G55" s="22">
        <f>ROUND(F55*$H$2,0)</f>
        <v>11261</v>
      </c>
      <c r="H55" s="25">
        <f>IF(F55&gt;$M$5,$O$5*(F55-$M$5)+$O$4*($M$5-$M$4)+$O$3*($M$4-$M$1),IF($M$5&gt;F55&gt;$M$4,$O$4*(F55-$M$4)+$O$3*($M$4-$M$1),0))</f>
        <v>6476.316</v>
      </c>
      <c r="I55" s="25">
        <f>F55/100*0.5</f>
        <v>260.66</v>
      </c>
      <c r="J55" s="22">
        <f>SUM(G55:I55)</f>
        <v>17997.976</v>
      </c>
      <c r="K55" s="22">
        <f>J55+F55</f>
        <v>70129.976</v>
      </c>
      <c r="L55" s="25">
        <f>K55/$L$14</f>
        <v>5844.1646666666666</v>
      </c>
      <c r="M55" s="25">
        <f>K55/$M$14</f>
        <v>318.77261818181813</v>
      </c>
      <c r="N55" s="25">
        <f>K55/$N$14</f>
        <v>1593.8630909090907</v>
      </c>
      <c r="O55" s="28">
        <f>K55/$O$14</f>
        <v>42.503015757575753</v>
      </c>
    </row>
    <row r="56" spans="1:15">
      <c r="A56" s="144"/>
      <c r="B56" s="158"/>
      <c r="C56" s="162">
        <v>42</v>
      </c>
      <c r="D56" s="171">
        <v>50300</v>
      </c>
      <c r="E56" s="22">
        <v>3291</v>
      </c>
      <c r="F56" s="22">
        <f>D56+E56</f>
        <v>53591</v>
      </c>
      <c r="G56" s="22">
        <f>ROUND(F56*$H$2,0)</f>
        <v>11576</v>
      </c>
      <c r="H56" s="25">
        <f>IF(F56&gt;$M$5,$O$5*(F56-$M$5)+$O$4*($M$5-$M$4)+$O$3*($M$4-$M$1),IF($M$5&gt;F56&gt;$M$4,$O$4*(F56-$M$4)+$O$3*($M$4-$M$1),0))</f>
        <v>6695.8955</v>
      </c>
      <c r="I56" s="25">
        <f>F56/100*0.5</f>
        <v>267.955</v>
      </c>
      <c r="J56" s="22">
        <f>SUM(G56:I56)</f>
        <v>18539.8505</v>
      </c>
      <c r="K56" s="22">
        <f>J56+F56</f>
        <v>72130.8505</v>
      </c>
      <c r="L56" s="25">
        <f>K56/$L$14</f>
        <v>6010.9042083333334</v>
      </c>
      <c r="M56" s="25">
        <f>K56/$M$14</f>
        <v>327.86750227272728</v>
      </c>
      <c r="N56" s="25">
        <f>K56/$N$14</f>
        <v>1639.3375113636364</v>
      </c>
      <c r="O56" s="28">
        <f>K56/$O$14</f>
        <v>43.715666969696969</v>
      </c>
    </row>
    <row r="57" spans="1:15">
      <c r="A57" s="144"/>
      <c r="B57" s="158"/>
      <c r="C57" s="162">
        <v>43</v>
      </c>
      <c r="D57" s="171">
        <v>51805</v>
      </c>
      <c r="E57" s="22">
        <v>3291</v>
      </c>
      <c r="F57" s="22">
        <f>D57+E57</f>
        <v>55096</v>
      </c>
      <c r="G57" s="22">
        <f>ROUND(F57*$H$2,0)</f>
        <v>11901</v>
      </c>
      <c r="H57" s="25">
        <f>IF(F57&gt;$M$5,$O$5*(F57-$M$5)+$O$4*($M$5-$M$4)+$O$3*($M$4-$M$1),IF($M$5&gt;F57&gt;$M$4,$O$4*(F57-$M$4)+$O$3*($M$4-$M$1),0))</f>
        <v>6922.398</v>
      </c>
      <c r="I57" s="25">
        <f>F57/100*0.5</f>
        <v>275.48</v>
      </c>
      <c r="J57" s="22">
        <f>SUM(G57:I57)</f>
        <v>19098.878</v>
      </c>
      <c r="K57" s="22">
        <f>J57+F57</f>
        <v>74194.878</v>
      </c>
      <c r="L57" s="25">
        <f>K57/$L$14</f>
        <v>6182.9065</v>
      </c>
      <c r="M57" s="25">
        <f>K57/$M$14</f>
        <v>337.24944545454542</v>
      </c>
      <c r="N57" s="25">
        <f>K57/$N$14</f>
        <v>1686.2472272727273</v>
      </c>
      <c r="O57" s="28">
        <f>K57/$O$14</f>
        <v>44.966592727272726</v>
      </c>
    </row>
    <row r="58" spans="1:15">
      <c r="A58" s="159">
        <v>10</v>
      </c>
      <c r="B58" s="160"/>
      <c r="C58" s="162">
        <v>44</v>
      </c>
      <c r="D58" s="171">
        <v>53353</v>
      </c>
      <c r="E58" s="22">
        <v>3291</v>
      </c>
      <c r="F58" s="22">
        <f>D58+E58</f>
        <v>56644</v>
      </c>
      <c r="G58" s="22">
        <f>ROUND(F58*$H$2,0)</f>
        <v>12235</v>
      </c>
      <c r="H58" s="25">
        <f>IF(F58&gt;$M$5,$O$5*(F58-$M$5)+$O$4*($M$5-$M$4)+$O$3*($M$4-$M$1),IF($M$5&gt;F58&gt;$M$4,$O$4*(F58-$M$4)+$O$3*($M$4-$M$1),0))</f>
        <v>7155.372</v>
      </c>
      <c r="I58" s="25">
        <f>F58/100*0.5</f>
        <v>283.22</v>
      </c>
      <c r="J58" s="22">
        <f>SUM(G58:I58)</f>
        <v>19673.592</v>
      </c>
      <c r="K58" s="22">
        <f>J58+F58</f>
        <v>76317.592</v>
      </c>
      <c r="L58" s="25">
        <f>K58/$L$14</f>
        <v>6359.7993333333334</v>
      </c>
      <c r="M58" s="25">
        <f>K58/$M$14</f>
        <v>346.8981454545455</v>
      </c>
      <c r="N58" s="25">
        <f>K58/$N$14</f>
        <v>1734.4907272727273</v>
      </c>
      <c r="O58" s="28">
        <f>K58/$O$14</f>
        <v>46.253086060606066</v>
      </c>
    </row>
    <row r="59" spans="1:15">
      <c r="A59" s="159" t="s">
        <v>145</v>
      </c>
      <c r="B59" s="160"/>
      <c r="C59" s="162">
        <v>45</v>
      </c>
      <c r="D59" s="171">
        <v>54949</v>
      </c>
      <c r="E59" s="22">
        <v>3291</v>
      </c>
      <c r="F59" s="22">
        <f>D59+E59</f>
        <v>58240</v>
      </c>
      <c r="G59" s="22">
        <f>ROUND(F59*$H$2,0)</f>
        <v>12580</v>
      </c>
      <c r="H59" s="25">
        <f>IF(F59&gt;$M$5,$O$5*(F59-$M$5)+$O$4*($M$5-$M$4)+$O$3*($M$4-$M$1),IF($M$5&gt;F59&gt;$M$4,$O$4*(F59-$M$4)+$O$3*($M$4-$M$1),0))</f>
        <v>7395.57</v>
      </c>
      <c r="I59" s="25">
        <f>F59/100*0.5</f>
        <v>291.2</v>
      </c>
      <c r="J59" s="22">
        <f>SUM(G59:I59)</f>
        <v>20266.77</v>
      </c>
      <c r="K59" s="22">
        <f>J59+F59</f>
        <v>78506.77</v>
      </c>
      <c r="L59" s="25">
        <f>K59/$L$14</f>
        <v>6542.230833333334</v>
      </c>
      <c r="M59" s="25">
        <f>K59/$M$14</f>
        <v>356.84895454545455</v>
      </c>
      <c r="N59" s="25">
        <f>K59/$N$14</f>
        <v>1784.2447727272729</v>
      </c>
      <c r="O59" s="28">
        <f>K59/$O$14</f>
        <v>47.579860606060606</v>
      </c>
    </row>
    <row r="60" spans="1:15">
      <c r="A60" s="159"/>
      <c r="B60" s="160"/>
      <c r="C60" s="162">
        <v>46</v>
      </c>
      <c r="D60" s="171">
        <v>56592</v>
      </c>
      <c r="E60" s="22">
        <v>3291</v>
      </c>
      <c r="F60" s="22">
        <f>D60+E60</f>
        <v>59883</v>
      </c>
      <c r="G60" s="22">
        <f>ROUND(F60*$H$2,0)</f>
        <v>12935</v>
      </c>
      <c r="H60" s="25">
        <f>IF(F60&gt;$M$5,$O$5*(F60-$M$5)+$O$4*($M$5-$M$4)+$O$3*($M$4-$M$1),IF($M$5&gt;F60&gt;$M$4,$O$4*(F60-$M$4)+$O$3*($M$4-$M$1),0))</f>
        <v>7642.8415</v>
      </c>
      <c r="I60" s="25">
        <f>F60/100*0.5</f>
        <v>299.415</v>
      </c>
      <c r="J60" s="22">
        <f>SUM(G60:I60)</f>
        <v>20877.256500000003</v>
      </c>
      <c r="K60" s="22">
        <f>J60+F60</f>
        <v>80760.2565</v>
      </c>
      <c r="L60" s="25">
        <f>K60/$L$14</f>
        <v>6730.021375</v>
      </c>
      <c r="M60" s="25">
        <f>K60/$M$14</f>
        <v>367.092075</v>
      </c>
      <c r="N60" s="25">
        <f>K60/$N$14</f>
        <v>1835.460375</v>
      </c>
      <c r="O60" s="28">
        <f>K60/$O$14</f>
        <v>48.94561</v>
      </c>
    </row>
    <row r="61" spans="1:15">
      <c r="A61" s="159" t="s">
        <v>145</v>
      </c>
      <c r="B61" s="144"/>
      <c r="C61" s="162">
        <v>47</v>
      </c>
      <c r="D61" s="171">
        <v>58284</v>
      </c>
      <c r="E61" s="22">
        <v>3291</v>
      </c>
      <c r="F61" s="22">
        <f>D61+E61</f>
        <v>61575</v>
      </c>
      <c r="G61" s="22">
        <f>ROUND(F61*$H$2,0)</f>
        <v>13300</v>
      </c>
      <c r="H61" s="25">
        <f>IF(F61&gt;$M$5,$O$5*(F61-$M$5)+$O$4*($M$5-$M$4)+$O$3*($M$4-$M$1),IF($M$5&gt;F61&gt;$M$4,$O$4*(F61-$M$4)+$O$3*($M$4-$M$1),0))</f>
        <v>7897.4875</v>
      </c>
      <c r="I61" s="25">
        <f>F61/100*0.5</f>
        <v>307.875</v>
      </c>
      <c r="J61" s="22">
        <f>SUM(G61:I61)</f>
        <v>21505.3625</v>
      </c>
      <c r="K61" s="22">
        <f>J61+F61</f>
        <v>83080.3625</v>
      </c>
      <c r="L61" s="25">
        <f>K61/$L$14</f>
        <v>6923.3635416666666</v>
      </c>
      <c r="M61" s="25">
        <f>K61/$M$14</f>
        <v>377.63801136363639</v>
      </c>
      <c r="N61" s="25">
        <f>K61/$N$14</f>
        <v>1888.1900568181818</v>
      </c>
      <c r="O61" s="28">
        <f>K61/$O$14</f>
        <v>50.351734848484853</v>
      </c>
    </row>
    <row r="62" spans="1:15">
      <c r="A62" s="159"/>
      <c r="B62" s="144"/>
      <c r="C62" s="162">
        <v>48</v>
      </c>
      <c r="D62" s="171">
        <v>60027</v>
      </c>
      <c r="E62" s="22">
        <v>3291</v>
      </c>
      <c r="F62" s="22">
        <f>D62+E62</f>
        <v>63318</v>
      </c>
      <c r="G62" s="22">
        <f>ROUND(F62*$H$2,0)</f>
        <v>13677</v>
      </c>
      <c r="H62" s="25">
        <f>IF(F62&gt;$M$5,$O$5*(F62-$M$5)+$O$4*($M$5-$M$4)+$O$3*($M$4-$M$1),IF($M$5&gt;F62&gt;$M$4,$O$4*(F62-$M$4)+$O$3*($M$4-$M$1),0))</f>
        <v>8159.809</v>
      </c>
      <c r="I62" s="25">
        <f>F62/100*0.5</f>
        <v>316.59</v>
      </c>
      <c r="J62" s="22">
        <f>SUM(G62:I62)</f>
        <v>22153.399</v>
      </c>
      <c r="K62" s="22">
        <f>J62+F62</f>
        <v>85471.399</v>
      </c>
      <c r="L62" s="25">
        <f>K62/$L$14</f>
        <v>7122.6165833333334</v>
      </c>
      <c r="M62" s="25">
        <f>K62/$M$14</f>
        <v>388.50635909090909</v>
      </c>
      <c r="N62" s="25">
        <f>K62/$N$14</f>
        <v>1942.5317954545455</v>
      </c>
      <c r="O62" s="28">
        <f>K62/$O$14</f>
        <v>51.800847878787884</v>
      </c>
    </row>
    <row r="63" spans="1:15">
      <c r="A63" s="159"/>
      <c r="B63" s="144"/>
      <c r="C63" s="162">
        <v>49</v>
      </c>
      <c r="D63" s="171">
        <v>61823</v>
      </c>
      <c r="E63" s="22">
        <v>3291</v>
      </c>
      <c r="F63" s="22">
        <f>D63+E63</f>
        <v>65114</v>
      </c>
      <c r="G63" s="22">
        <f>ROUND(F63*$H$2,0)</f>
        <v>14065</v>
      </c>
      <c r="H63" s="25">
        <f>IF(F63&gt;$M$5,$O$5*(F63-$M$5)+$O$4*($M$5-$M$4)+$O$3*($M$4-$M$1),IF($M$5&gt;F63&gt;$M$4,$O$4*(F63-$M$4)+$O$3*($M$4-$M$1),0))</f>
        <v>8430.107</v>
      </c>
      <c r="I63" s="25">
        <f>F63/100*0.5</f>
        <v>325.57</v>
      </c>
      <c r="J63" s="22">
        <f>SUM(G63:I63)</f>
        <v>22820.677</v>
      </c>
      <c r="K63" s="22">
        <f>J63+F63</f>
        <v>87934.677</v>
      </c>
      <c r="L63" s="25">
        <f>K63/$L$14</f>
        <v>7327.8897499999994</v>
      </c>
      <c r="M63" s="25">
        <f>K63/$M$14</f>
        <v>399.70307727272723</v>
      </c>
      <c r="N63" s="25">
        <f>K63/$N$14</f>
        <v>1998.5153863636363</v>
      </c>
      <c r="O63" s="28">
        <f>K63/$O$14</f>
        <v>53.293743636363637</v>
      </c>
    </row>
    <row r="64" spans="1:15">
      <c r="A64" s="161"/>
      <c r="B64" s="144"/>
      <c r="C64" s="162">
        <v>50</v>
      </c>
      <c r="D64" s="171">
        <v>63673</v>
      </c>
      <c r="E64" s="22">
        <v>3291</v>
      </c>
      <c r="F64" s="22">
        <f>D64+E64</f>
        <v>66964</v>
      </c>
      <c r="G64" s="22">
        <f>ROUND(F64*$H$2,0)</f>
        <v>14464</v>
      </c>
      <c r="H64" s="25">
        <f>IF(F64&gt;$M$5,$O$5*(F64-$M$5)+$O$4*($M$5-$M$4)+$O$3*($M$4-$M$1),IF($M$5&gt;F64&gt;$M$4,$O$4*(F64-$M$4)+$O$3*($M$4-$M$1),0))</f>
        <v>8708.532</v>
      </c>
      <c r="I64" s="25">
        <f>F64/100*0.5</f>
        <v>334.82</v>
      </c>
      <c r="J64" s="22">
        <f>SUM(G64:I64)</f>
        <v>23507.352</v>
      </c>
      <c r="K64" s="22">
        <f>J64+F64</f>
        <v>90471.352</v>
      </c>
      <c r="L64" s="25">
        <f>K64/$L$14</f>
        <v>7539.2793333333329</v>
      </c>
      <c r="M64" s="25">
        <f>K64/$M$14</f>
        <v>411.23341818181819</v>
      </c>
      <c r="N64" s="25">
        <f>K64/$N$14</f>
        <v>2056.1670909090908</v>
      </c>
      <c r="O64" s="28">
        <f>K64/$O$14</f>
        <v>54.831122424242423</v>
      </c>
    </row>
    <row r="65" spans="1:15">
      <c r="A65" s="161"/>
      <c r="B65" s="144"/>
      <c r="C65" s="162">
        <v>51</v>
      </c>
      <c r="D65" s="171">
        <v>65578</v>
      </c>
      <c r="E65" s="22">
        <v>3291</v>
      </c>
      <c r="F65" s="22">
        <f>D65+E65</f>
        <v>68869</v>
      </c>
      <c r="G65" s="22">
        <f>ROUND(F65*$H$2,0)</f>
        <v>14876</v>
      </c>
      <c r="H65" s="25">
        <f>IF(F65&gt;$M$5,$O$5*(F65-$M$5)+$O$4*($M$5-$M$4)+$O$3*($M$4-$M$1),IF($M$5&gt;F65&gt;$M$4,$O$4*(F65-$M$4)+$O$3*($M$4-$M$1),0))</f>
        <v>8995.2345</v>
      </c>
      <c r="I65" s="25">
        <f>F65/100*0.5</f>
        <v>344.345</v>
      </c>
      <c r="J65" s="22">
        <f>SUM(G65:I65)</f>
        <v>24215.5795</v>
      </c>
      <c r="K65" s="22">
        <f>J65+F65</f>
        <v>93084.579499999993</v>
      </c>
      <c r="L65" s="25">
        <f>K65/$L$14</f>
        <v>7757.048291666666</v>
      </c>
      <c r="M65" s="25">
        <f>K65/$M$14</f>
        <v>423.111725</v>
      </c>
      <c r="N65" s="25">
        <f>K65/$N$14</f>
        <v>2115.5586249999997</v>
      </c>
      <c r="O65" s="28">
        <f>K65/$O$14</f>
        <v>56.414896666666664</v>
      </c>
    </row>
  </sheetData>
  <mergeCells count="2">
    <mergeCell ref="C11:L11"/>
    <mergeCell ref="G13:J13"/>
  </mergeCells>
  <pageMargins left="0.7" right="0.7" top="0.75" bottom="0.75" header="0.3" footer="0.3"/>
  <headerFooter scaleWithDoc="1" alignWithMargins="0" differentFirst="0" differentOddEven="0"/>
  <extLst/>
</worksheet>
</file>

<file path=xl/worksheets/sheet1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T59"/>
  <sheetViews>
    <sheetView topLeftCell="A10" view="normal" workbookViewId="0">
      <selection pane="topLeft" activeCell="T35" sqref="T35"/>
    </sheetView>
  </sheetViews>
  <sheetFormatPr defaultRowHeight="12.45"/>
  <cols>
    <col min="9" max="9" width="9.84765625" bestFit="1" customWidth="1"/>
    <col min="13" max="13" width="9.84765625" bestFit="1" customWidth="1"/>
    <col min="14" max="14" width="10.140625" bestFit="1" customWidth="1"/>
  </cols>
  <sheetData>
    <row r="1" spans="9:16" ht="12.75" customHeight="1" hidden="1">
      <c r="I1" s="54" t="s">
        <v>76</v>
      </c>
      <c r="J1" s="54"/>
      <c r="M1" s="1" t="s">
        <v>38</v>
      </c>
      <c r="N1" s="39">
        <v>6396</v>
      </c>
      <c r="O1" s="40" t="s">
        <v>39</v>
      </c>
      <c r="P1" s="41"/>
    </row>
    <row r="2" spans="9:16" ht="12.75" customHeight="1" hidden="1">
      <c r="I2" s="103">
        <v>0.216</v>
      </c>
      <c r="J2" s="56"/>
      <c r="M2" s="1" t="s">
        <v>41</v>
      </c>
      <c r="N2" s="39">
        <v>50270</v>
      </c>
      <c r="O2" s="42"/>
      <c r="P2" s="44"/>
    </row>
    <row r="3" spans="13:16" ht="12.75" customHeight="1" hidden="1">
      <c r="M3" s="1" t="s">
        <v>43</v>
      </c>
      <c r="N3" s="39">
        <v>9880</v>
      </c>
      <c r="O3" s="42" t="s">
        <v>44</v>
      </c>
      <c r="P3" s="47">
        <v>0</v>
      </c>
    </row>
    <row r="4" spans="9:16" ht="12.75" customHeight="1" hidden="1">
      <c r="I4" t="s">
        <v>79</v>
      </c>
      <c r="M4" s="49" t="s">
        <v>45</v>
      </c>
      <c r="N4" s="50">
        <v>9100</v>
      </c>
      <c r="O4" s="51" t="s">
        <v>46</v>
      </c>
      <c r="P4" s="52">
        <v>0.1505</v>
      </c>
    </row>
    <row r="5" spans="9:16" ht="12.75" customHeight="1" hidden="1">
      <c r="I5" s="56">
        <v>0.19</v>
      </c>
      <c r="J5" s="56"/>
      <c r="M5" s="1" t="s">
        <v>47</v>
      </c>
      <c r="N5" s="39">
        <v>50270</v>
      </c>
      <c r="O5" s="45" t="s">
        <v>48</v>
      </c>
      <c r="P5" s="53">
        <v>0.1505</v>
      </c>
    </row>
    <row r="6" spans="1:1" ht="12.75" customHeight="1" hidden="1">
      <c r="A6"/>
    </row>
    <row r="7" spans="1:1" ht="12.75" customHeight="1" hidden="1">
      <c r="A7"/>
    </row>
    <row r="8" spans="1:1" ht="12.75" customHeight="1" hidden="1">
      <c r="A8"/>
    </row>
    <row r="9" spans="1:1" ht="12.75" customHeight="1" hidden="1">
      <c r="A9"/>
    </row>
    <row r="11" spans="3:20" ht="20.15">
      <c r="C11" s="26" t="s">
        <v>146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3:13" ht="20.6" thickBot="1"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6" ht="24.9">
      <c r="A13" s="19" t="s">
        <v>144</v>
      </c>
      <c r="B13" s="143"/>
      <c r="C13" s="18" t="s">
        <v>2</v>
      </c>
      <c r="D13" s="5" t="s">
        <v>1</v>
      </c>
      <c r="E13" s="5" t="s">
        <v>0</v>
      </c>
      <c r="F13" s="5" t="s">
        <v>143</v>
      </c>
      <c r="G13" s="5" t="s">
        <v>3</v>
      </c>
      <c r="H13" s="175" t="s">
        <v>9</v>
      </c>
      <c r="I13" s="176"/>
      <c r="J13" s="176"/>
      <c r="K13" s="135"/>
      <c r="L13" s="5" t="s">
        <v>4</v>
      </c>
      <c r="M13" s="5" t="s">
        <v>5</v>
      </c>
      <c r="N13" s="5" t="s">
        <v>6</v>
      </c>
      <c r="O13" s="5" t="s">
        <v>7</v>
      </c>
      <c r="P13" s="6" t="s">
        <v>8</v>
      </c>
    </row>
    <row r="14" spans="1:16">
      <c r="A14" s="1"/>
      <c r="B14" s="1"/>
      <c r="C14" s="2"/>
      <c r="D14" s="14"/>
      <c r="E14" s="14"/>
      <c r="F14" s="14"/>
      <c r="G14" s="14"/>
      <c r="H14" s="15" t="s">
        <v>15</v>
      </c>
      <c r="I14" s="15" t="s">
        <v>14</v>
      </c>
      <c r="J14" s="16" t="s">
        <v>80</v>
      </c>
      <c r="K14" s="16" t="s">
        <v>3</v>
      </c>
      <c r="L14" s="14"/>
      <c r="M14" s="14">
        <v>12</v>
      </c>
      <c r="N14" s="14">
        <v>220</v>
      </c>
      <c r="O14" s="14">
        <v>44</v>
      </c>
      <c r="P14" s="17">
        <v>1650</v>
      </c>
    </row>
    <row r="15" spans="1:16">
      <c r="A15" s="163" t="s">
        <v>147</v>
      </c>
      <c r="B15" s="134"/>
      <c r="C15" s="164">
        <v>1</v>
      </c>
      <c r="D15" s="165">
        <v>63307</v>
      </c>
      <c r="E15" s="22">
        <v>2465</v>
      </c>
      <c r="F15" s="22">
        <v>730</v>
      </c>
      <c r="G15" s="22">
        <f>D15+F15+E15</f>
        <v>66502</v>
      </c>
      <c r="H15" s="22">
        <f>ROUND(G15*$I$2,0)</f>
        <v>14364</v>
      </c>
      <c r="I15" s="25">
        <f>IF(G15&gt;$N$5,$P$5*(G15-$N$5)+$P$4*($N$5-$N$4)+$P$3*($N$4-$N$1),IF($N$5&gt;G15&gt;$N$4,$P$4*(G15-$N$4)+$P$3*($N$4-$N$1),0))</f>
        <v>8639.001</v>
      </c>
      <c r="J15" s="25">
        <f>G15/100*0.5</f>
        <v>332.51</v>
      </c>
      <c r="K15" s="22">
        <f>SUM(H15:J15)</f>
        <v>23335.511</v>
      </c>
      <c r="L15" s="22">
        <f>K15+G15</f>
        <v>89837.511</v>
      </c>
      <c r="M15" s="25">
        <f>L15/$M$14</f>
        <v>7486.45925</v>
      </c>
      <c r="N15" s="25">
        <f>L15/$N$14</f>
        <v>408.35232272727274</v>
      </c>
      <c r="O15" s="25">
        <f>L15/$O$14</f>
        <v>2041.7616136363636</v>
      </c>
      <c r="P15" s="28">
        <f>L15/$P$14</f>
        <v>54.44697636363636</v>
      </c>
    </row>
    <row r="16" spans="1:16">
      <c r="A16" s="166"/>
      <c r="B16" s="134"/>
      <c r="C16" s="164">
        <v>2</v>
      </c>
      <c r="D16" s="165">
        <v>63965</v>
      </c>
      <c r="E16" s="22">
        <v>2465</v>
      </c>
      <c r="F16" s="22">
        <v>730</v>
      </c>
      <c r="G16" s="22">
        <f>D16+F16+E16</f>
        <v>67160</v>
      </c>
      <c r="H16" s="22">
        <f>ROUND(G16*$I$2,0)</f>
        <v>14507</v>
      </c>
      <c r="I16" s="25">
        <f>IF(G16&gt;$N$5,$P$5*(G16-$N$5)+$P$4*($N$5-$N$4)+$P$3*($N$4-$N$1),IF($N$5&gt;G16&gt;$N$4,$P$4*(G16-$N$4)+$P$3*($N$4-$N$1),0))</f>
        <v>8738.0299999999988</v>
      </c>
      <c r="J16" s="25">
        <f>G16/100*0.5</f>
        <v>335.8</v>
      </c>
      <c r="K16" s="22">
        <f>SUM(H16:J16)</f>
        <v>23580.829999999998</v>
      </c>
      <c r="L16" s="22">
        <f>K16+G16</f>
        <v>90740.83</v>
      </c>
      <c r="M16" s="25">
        <f>L16/$M$14</f>
        <v>7561.7358333333332</v>
      </c>
      <c r="N16" s="25">
        <f>L16/$N$14</f>
        <v>412.45831818181819</v>
      </c>
      <c r="O16" s="25">
        <f>L16/$O$14</f>
        <v>2062.2915909090912</v>
      </c>
      <c r="P16" s="28">
        <f>L16/$P$14</f>
        <v>54.994442424242422</v>
      </c>
    </row>
    <row r="17" spans="1:16">
      <c r="A17" s="166"/>
      <c r="B17" s="134"/>
      <c r="C17" s="164">
        <v>3</v>
      </c>
      <c r="D17" s="165">
        <v>64629</v>
      </c>
      <c r="E17" s="22">
        <v>2465</v>
      </c>
      <c r="F17" s="22">
        <v>730</v>
      </c>
      <c r="G17" s="22">
        <f>D17+F17+E17</f>
        <v>67824</v>
      </c>
      <c r="H17" s="22">
        <f>ROUND(G17*$I$2,0)</f>
        <v>14650</v>
      </c>
      <c r="I17" s="25">
        <f>IF(G17&gt;$N$5,$P$5*(G17-$N$5)+$P$4*($N$5-$N$4)+$P$3*($N$4-$N$1),IF($N$5&gt;G17&gt;$N$4,$P$4*(G17-$N$4)+$P$3*($N$4-$N$1),0))</f>
        <v>8837.962</v>
      </c>
      <c r="J17" s="25">
        <f>G17/100*0.5</f>
        <v>339.12</v>
      </c>
      <c r="K17" s="22">
        <f>SUM(H17:J17)</f>
        <v>23827.082</v>
      </c>
      <c r="L17" s="22">
        <f>K17+G17</f>
        <v>91651.082</v>
      </c>
      <c r="M17" s="25">
        <f>L17/$M$14</f>
        <v>7637.5901666666659</v>
      </c>
      <c r="N17" s="25">
        <f>L17/$N$14</f>
        <v>416.59582727272726</v>
      </c>
      <c r="O17" s="25">
        <f>L17/$O$14</f>
        <v>2082.9791363636364</v>
      </c>
      <c r="P17" s="28">
        <f>L17/$P$14</f>
        <v>55.5461103030303</v>
      </c>
    </row>
    <row r="18" spans="1:16">
      <c r="A18" s="166"/>
      <c r="B18" s="134"/>
      <c r="C18" s="164">
        <v>4</v>
      </c>
      <c r="D18" s="165">
        <v>65300</v>
      </c>
      <c r="E18" s="22">
        <v>2465</v>
      </c>
      <c r="F18" s="22">
        <v>730</v>
      </c>
      <c r="G18" s="22">
        <f>D18+F18+E18</f>
        <v>68495</v>
      </c>
      <c r="H18" s="22">
        <f>ROUND(G18*$I$2,0)</f>
        <v>14795</v>
      </c>
      <c r="I18" s="25">
        <f>IF(G18&gt;$N$5,$P$5*(G18-$N$5)+$P$4*($N$5-$N$4)+$P$3*($N$4-$N$1),IF($N$5&gt;G18&gt;$N$4,$P$4*(G18-$N$4)+$P$3*($N$4-$N$1),0))</f>
        <v>8938.9475</v>
      </c>
      <c r="J18" s="25">
        <f>G18/100*0.5</f>
        <v>342.475</v>
      </c>
      <c r="K18" s="22">
        <f>SUM(H18:J18)</f>
        <v>24076.4225</v>
      </c>
      <c r="L18" s="22">
        <f>K18+G18</f>
        <v>92571.4225</v>
      </c>
      <c r="M18" s="25">
        <f>L18/$M$14</f>
        <v>7714.2852083333337</v>
      </c>
      <c r="N18" s="25">
        <f>L18/$N$14</f>
        <v>420.77919318181819</v>
      </c>
      <c r="O18" s="25">
        <f>L18/$O$14</f>
        <v>2103.895965909091</v>
      </c>
      <c r="P18" s="28">
        <f>L18/$P$14</f>
        <v>56.103892424242424</v>
      </c>
    </row>
    <row r="19" spans="1:16">
      <c r="A19" s="166"/>
      <c r="B19" s="134"/>
      <c r="C19" s="164">
        <v>5</v>
      </c>
      <c r="D19" s="165">
        <v>65978</v>
      </c>
      <c r="E19" s="22">
        <v>2465</v>
      </c>
      <c r="F19" s="22">
        <v>730</v>
      </c>
      <c r="G19" s="22">
        <f>D19+F19+E19</f>
        <v>69173</v>
      </c>
      <c r="H19" s="22">
        <f>ROUND(G19*$I$2,0)</f>
        <v>14941</v>
      </c>
      <c r="I19" s="25">
        <f>IF(G19&gt;$N$5,$P$5*(G19-$N$5)+$P$4*($N$5-$N$4)+$P$3*($N$4-$N$1),IF($N$5&gt;G19&gt;$N$4,$P$4*(G19-$N$4)+$P$3*($N$4-$N$1),0))</f>
        <v>9040.9864999999991</v>
      </c>
      <c r="J19" s="25">
        <f>G19/100*0.5</f>
        <v>345.865</v>
      </c>
      <c r="K19" s="22">
        <f>SUM(H19:J19)</f>
        <v>24327.8515</v>
      </c>
      <c r="L19" s="22">
        <f>K19+G19</f>
        <v>93500.8515</v>
      </c>
      <c r="M19" s="25">
        <f>L19/$M$14</f>
        <v>7791.7376250000007</v>
      </c>
      <c r="N19" s="25">
        <f>L19/$N$14</f>
        <v>425.00387045454545</v>
      </c>
      <c r="O19" s="25">
        <f>L19/$O$14</f>
        <v>2125.0193522727272</v>
      </c>
      <c r="P19" s="28">
        <f>L19/$P$14</f>
        <v>56.667182727272731</v>
      </c>
    </row>
    <row r="20" spans="1:16">
      <c r="A20" s="166"/>
      <c r="B20" s="134"/>
      <c r="C20" s="164">
        <v>6</v>
      </c>
      <c r="D20" s="165">
        <v>66662</v>
      </c>
      <c r="E20" s="22">
        <v>2465</v>
      </c>
      <c r="F20" s="22">
        <v>730</v>
      </c>
      <c r="G20" s="22">
        <f>D20+F20+E20</f>
        <v>69857</v>
      </c>
      <c r="H20" s="22">
        <f>ROUND(G20*$I$2,0)</f>
        <v>15089</v>
      </c>
      <c r="I20" s="25">
        <f>IF(G20&gt;$N$5,$P$5*(G20-$N$5)+$P$4*($N$5-$N$4)+$P$3*($N$4-$N$1),IF($N$5&gt;G20&gt;$N$4,$P$4*(G20-$N$4)+$P$3*($N$4-$N$1),0))</f>
        <v>9143.9285</v>
      </c>
      <c r="J20" s="25">
        <f>G20/100*0.5</f>
        <v>349.285</v>
      </c>
      <c r="K20" s="22">
        <f>SUM(H20:J20)</f>
        <v>24582.2135</v>
      </c>
      <c r="L20" s="22">
        <f>K20+G20</f>
        <v>94439.2135</v>
      </c>
      <c r="M20" s="25">
        <f>L20/$M$14</f>
        <v>7869.9344583333332</v>
      </c>
      <c r="N20" s="25">
        <f>L20/$N$14</f>
        <v>429.26915227272724</v>
      </c>
      <c r="O20" s="25">
        <f>L20/$O$14</f>
        <v>2146.3457613636365</v>
      </c>
      <c r="P20" s="28">
        <f>L20/$P$14</f>
        <v>57.235886969696971</v>
      </c>
    </row>
    <row r="21" spans="1:16">
      <c r="A21" s="166"/>
      <c r="B21" s="134"/>
      <c r="C21" s="164">
        <v>7</v>
      </c>
      <c r="D21" s="165">
        <v>67353</v>
      </c>
      <c r="E21" s="22">
        <v>2465</v>
      </c>
      <c r="F21" s="22">
        <v>730</v>
      </c>
      <c r="G21" s="22">
        <f>D21+F21+E21</f>
        <v>70548</v>
      </c>
      <c r="H21" s="22">
        <f>ROUND(G21*$I$2,0)</f>
        <v>15238</v>
      </c>
      <c r="I21" s="25">
        <f>IF(G21&gt;$N$5,$P$5*(G21-$N$5)+$P$4*($N$5-$N$4)+$P$3*($N$4-$N$1),IF($N$5&gt;G21&gt;$N$4,$P$4*(G21-$N$4)+$P$3*($N$4-$N$1),0))</f>
        <v>9247.9239999999991</v>
      </c>
      <c r="J21" s="25">
        <f>G21/100*0.5</f>
        <v>352.74</v>
      </c>
      <c r="K21" s="22">
        <f>SUM(H21:J21)</f>
        <v>24838.664</v>
      </c>
      <c r="L21" s="22">
        <f>K21+G21</f>
        <v>95386.664</v>
      </c>
      <c r="M21" s="25">
        <f>L21/$M$14</f>
        <v>7948.8886666666667</v>
      </c>
      <c r="N21" s="25">
        <f>L21/$N$14</f>
        <v>433.57574545454548</v>
      </c>
      <c r="O21" s="25">
        <f>L21/$O$14</f>
        <v>2167.8787272727272</v>
      </c>
      <c r="P21" s="28">
        <f>L21/$P$14</f>
        <v>57.810099393939396</v>
      </c>
    </row>
    <row r="22" spans="1:16">
      <c r="A22" s="166"/>
      <c r="B22" s="134"/>
      <c r="C22" s="164">
        <v>8</v>
      </c>
      <c r="D22" s="165">
        <v>68051</v>
      </c>
      <c r="E22" s="22">
        <v>2465</v>
      </c>
      <c r="F22" s="22">
        <v>730</v>
      </c>
      <c r="G22" s="22">
        <f>D22+F22+E22</f>
        <v>71246</v>
      </c>
      <c r="H22" s="22">
        <f>ROUND(G22*$I$2,0)</f>
        <v>15389</v>
      </c>
      <c r="I22" s="25">
        <f>IF(G22&gt;$N$5,$P$5*(G22-$N$5)+$P$4*($N$5-$N$4)+$P$3*($N$4-$N$1),IF($N$5&gt;G22&gt;$N$4,$P$4*(G22-$N$4)+$P$3*($N$4-$N$1),0))</f>
        <v>9352.973</v>
      </c>
      <c r="J22" s="25">
        <f>G22/100*0.5</f>
        <v>356.23</v>
      </c>
      <c r="K22" s="22">
        <f>SUM(H22:J22)</f>
        <v>25098.202999999998</v>
      </c>
      <c r="L22" s="22">
        <f>K22+G22</f>
        <v>96344.203</v>
      </c>
      <c r="M22" s="25">
        <f>L22/$M$14</f>
        <v>8028.6835833333325</v>
      </c>
      <c r="N22" s="25">
        <f>L22/$N$14</f>
        <v>437.9281954545454</v>
      </c>
      <c r="O22" s="25">
        <f>L22/$O$14</f>
        <v>2189.640977272727</v>
      </c>
      <c r="P22" s="28">
        <f>L22/$P$14</f>
        <v>58.39042606060606</v>
      </c>
    </row>
    <row r="23" spans="1:16">
      <c r="A23" s="166"/>
      <c r="B23" s="134"/>
      <c r="C23" s="164">
        <v>9</v>
      </c>
      <c r="D23" s="165">
        <v>68757</v>
      </c>
      <c r="E23" s="22">
        <v>2465</v>
      </c>
      <c r="F23" s="22">
        <v>730</v>
      </c>
      <c r="G23" s="22">
        <f>D23+F23+E23</f>
        <v>71952</v>
      </c>
      <c r="H23" s="22">
        <f>ROUND(G23*$I$2,0)</f>
        <v>15542</v>
      </c>
      <c r="I23" s="25">
        <f>IF(G23&gt;$N$5,$P$5*(G23-$N$5)+$P$4*($N$5-$N$4)+$P$3*($N$4-$N$1),IF($N$5&gt;G23&gt;$N$4,$P$4*(G23-$N$4)+$P$3*($N$4-$N$1),0))</f>
        <v>9459.226</v>
      </c>
      <c r="J23" s="25">
        <f>G23/100*0.5</f>
        <v>359.76</v>
      </c>
      <c r="K23" s="22">
        <f>SUM(H23:J23)</f>
        <v>25360.986</v>
      </c>
      <c r="L23" s="22">
        <f>K23+G23</f>
        <v>97312.986</v>
      </c>
      <c r="M23" s="25">
        <f>L23/$M$14</f>
        <v>8109.4155</v>
      </c>
      <c r="N23" s="25">
        <f>L23/$N$14</f>
        <v>442.33175454545454</v>
      </c>
      <c r="O23" s="25">
        <f>L23/$O$14</f>
        <v>2211.6587727272727</v>
      </c>
      <c r="P23" s="28">
        <f>L23/$P$14</f>
        <v>58.977567272727278</v>
      </c>
    </row>
    <row r="24" spans="1:16" ht="14.6">
      <c r="A24" s="166"/>
      <c r="B24" s="167" t="s">
        <v>148</v>
      </c>
      <c r="C24" s="164">
        <v>10</v>
      </c>
      <c r="D24" s="165">
        <v>69702</v>
      </c>
      <c r="E24" s="22">
        <v>2465</v>
      </c>
      <c r="F24" s="22">
        <v>730</v>
      </c>
      <c r="G24" s="22">
        <f>D24+F24+E24</f>
        <v>72897</v>
      </c>
      <c r="H24" s="22">
        <f>ROUND(G24*$I$2,0)</f>
        <v>15746</v>
      </c>
      <c r="I24" s="25">
        <f>IF(G24&gt;$N$5,$P$5*(G24-$N$5)+$P$4*($N$5-$N$4)+$P$3*($N$4-$N$1),IF($N$5&gt;G24&gt;$N$4,$P$4*(G24-$N$4)+$P$3*($N$4-$N$1),0))</f>
        <v>9601.4485</v>
      </c>
      <c r="J24" s="25">
        <f>G24/100*0.5</f>
        <v>364.485</v>
      </c>
      <c r="K24" s="22">
        <f>SUM(H24:J24)</f>
        <v>25711.9335</v>
      </c>
      <c r="L24" s="22">
        <f>K24+G24</f>
        <v>98608.9335</v>
      </c>
      <c r="M24" s="25">
        <f>L24/$M$14</f>
        <v>8217.411125</v>
      </c>
      <c r="N24" s="25">
        <f>L24/$N$14</f>
        <v>448.222425</v>
      </c>
      <c r="O24" s="25">
        <f>L24/$O$14</f>
        <v>2241.112125</v>
      </c>
      <c r="P24" s="28">
        <f>L24/$P$14</f>
        <v>59.76299</v>
      </c>
    </row>
    <row r="25" spans="1:16">
      <c r="A25" s="166"/>
      <c r="B25" s="168"/>
      <c r="C25" s="164">
        <v>11</v>
      </c>
      <c r="D25" s="165">
        <v>70424</v>
      </c>
      <c r="E25" s="22">
        <v>2465</v>
      </c>
      <c r="F25" s="22">
        <v>730</v>
      </c>
      <c r="G25" s="22">
        <f>D25+F25+E25</f>
        <v>73619</v>
      </c>
      <c r="H25" s="22">
        <f>ROUND(G25*$I$2,0)</f>
        <v>15902</v>
      </c>
      <c r="I25" s="25">
        <f>IF(G25&gt;$N$5,$P$5*(G25-$N$5)+$P$4*($N$5-$N$4)+$P$3*($N$4-$N$1),IF($N$5&gt;G25&gt;$N$4,$P$4*(G25-$N$4)+$P$3*($N$4-$N$1),0))</f>
        <v>9710.1095</v>
      </c>
      <c r="J25" s="25">
        <f>G25/100*0.5</f>
        <v>368.095</v>
      </c>
      <c r="K25" s="22">
        <f>SUM(H25:J25)</f>
        <v>25980.2045</v>
      </c>
      <c r="L25" s="22">
        <f>K25+G25</f>
        <v>99599.204499999993</v>
      </c>
      <c r="M25" s="25">
        <f>L25/$M$14</f>
        <v>8299.9337083333321</v>
      </c>
      <c r="N25" s="25">
        <f>L25/$N$14</f>
        <v>452.72365681818178</v>
      </c>
      <c r="O25" s="25">
        <f>L25/$O$14</f>
        <v>2263.6182840909091</v>
      </c>
      <c r="P25" s="28">
        <f>L25/$P$14</f>
        <v>60.363154242424237</v>
      </c>
    </row>
    <row r="26" spans="1:16">
      <c r="A26" s="166"/>
      <c r="B26" s="168"/>
      <c r="C26" s="164">
        <v>12</v>
      </c>
      <c r="D26" s="165">
        <v>71153</v>
      </c>
      <c r="E26" s="22">
        <v>2465</v>
      </c>
      <c r="F26" s="22">
        <v>730</v>
      </c>
      <c r="G26" s="22">
        <f>D26+F26+E26</f>
        <v>74348</v>
      </c>
      <c r="H26" s="22">
        <f>ROUND(G26*$I$2,0)</f>
        <v>16059</v>
      </c>
      <c r="I26" s="25">
        <f>IF(G26&gt;$N$5,$P$5*(G26-$N$5)+$P$4*($N$5-$N$4)+$P$3*($N$4-$N$1),IF($N$5&gt;G26&gt;$N$4,$P$4*(G26-$N$4)+$P$3*($N$4-$N$1),0))</f>
        <v>9819.824</v>
      </c>
      <c r="J26" s="25">
        <f>G26/100*0.5</f>
        <v>371.74</v>
      </c>
      <c r="K26" s="22">
        <f>SUM(H26:J26)</f>
        <v>26250.564000000002</v>
      </c>
      <c r="L26" s="22">
        <f>K26+G26</f>
        <v>100598.564</v>
      </c>
      <c r="M26" s="25">
        <f>L26/$M$14</f>
        <v>8383.2136666666665</v>
      </c>
      <c r="N26" s="25">
        <f>L26/$N$14</f>
        <v>457.26619999999997</v>
      </c>
      <c r="O26" s="25">
        <f>L26/$O$14</f>
        <v>2286.331</v>
      </c>
      <c r="P26" s="28">
        <f>L26/$P$14</f>
        <v>60.968826666666665</v>
      </c>
    </row>
    <row r="27" spans="1:16">
      <c r="A27" s="166"/>
      <c r="B27" s="168"/>
      <c r="C27" s="164">
        <v>13</v>
      </c>
      <c r="D27" s="165">
        <v>71889</v>
      </c>
      <c r="E27" s="22">
        <v>2465</v>
      </c>
      <c r="F27" s="22">
        <v>730</v>
      </c>
      <c r="G27" s="22">
        <f>D27+F27+E27</f>
        <v>75084</v>
      </c>
      <c r="H27" s="22">
        <f>ROUND(G27*$I$2,0)</f>
        <v>16218</v>
      </c>
      <c r="I27" s="25">
        <f>IF(G27&gt;$N$5,$P$5*(G27-$N$5)+$P$4*($N$5-$N$4)+$P$3*($N$4-$N$1),IF($N$5&gt;G27&gt;$N$4,$P$4*(G27-$N$4)+$P$3*($N$4-$N$1),0))</f>
        <v>9930.592</v>
      </c>
      <c r="J27" s="25">
        <f>G27/100*0.5</f>
        <v>375.42</v>
      </c>
      <c r="K27" s="22">
        <f>SUM(H27:J27)</f>
        <v>26524.012</v>
      </c>
      <c r="L27" s="22">
        <f>K27+G27</f>
        <v>101608.012</v>
      </c>
      <c r="M27" s="25">
        <f>L27/$M$14</f>
        <v>8467.3343333333341</v>
      </c>
      <c r="N27" s="25">
        <f>L27/$N$14</f>
        <v>461.8546</v>
      </c>
      <c r="O27" s="25">
        <f>L27/$O$14</f>
        <v>2309.273</v>
      </c>
      <c r="P27" s="28">
        <f>L27/$P$14</f>
        <v>61.580613333333332</v>
      </c>
    </row>
    <row r="28" spans="1:16">
      <c r="A28" s="166"/>
      <c r="B28" s="168"/>
      <c r="C28" s="164">
        <v>14</v>
      </c>
      <c r="D28" s="165">
        <v>72632</v>
      </c>
      <c r="E28" s="22">
        <v>2465</v>
      </c>
      <c r="F28" s="22">
        <v>730</v>
      </c>
      <c r="G28" s="22">
        <f>D28+F28+E28</f>
        <v>75827</v>
      </c>
      <c r="H28" s="22">
        <f>ROUND(G28*$I$2,0)</f>
        <v>16379</v>
      </c>
      <c r="I28" s="25">
        <f>IF(G28&gt;$N$5,$P$5*(G28-$N$5)+$P$4*($N$5-$N$4)+$P$3*($N$4-$N$1),IF($N$5&gt;G28&gt;$N$4,$P$4*(G28-$N$4)+$P$3*($N$4-$N$1),0))</f>
        <v>10042.4135</v>
      </c>
      <c r="J28" s="25">
        <f>G28/100*0.5</f>
        <v>379.135</v>
      </c>
      <c r="K28" s="22">
        <f>SUM(H28:J28)</f>
        <v>26800.5485</v>
      </c>
      <c r="L28" s="22">
        <f>K28+G28</f>
        <v>102627.5485</v>
      </c>
      <c r="M28" s="25">
        <f>L28/$M$14</f>
        <v>8552.2957083333331</v>
      </c>
      <c r="N28" s="25">
        <f>L28/$N$14</f>
        <v>466.48885681818183</v>
      </c>
      <c r="O28" s="25">
        <f>L28/$O$14</f>
        <v>2332.4442840909092</v>
      </c>
      <c r="P28" s="28">
        <f>L28/$P$14</f>
        <v>62.198514242424245</v>
      </c>
    </row>
    <row r="29" spans="1:16">
      <c r="A29" s="166"/>
      <c r="B29" s="168"/>
      <c r="C29" s="164">
        <v>15</v>
      </c>
      <c r="D29" s="165">
        <v>73383</v>
      </c>
      <c r="E29" s="22">
        <v>2465</v>
      </c>
      <c r="F29" s="22">
        <v>730</v>
      </c>
      <c r="G29" s="22">
        <f>D29+F29+E29</f>
        <v>76578</v>
      </c>
      <c r="H29" s="22">
        <f>ROUND(G29*$I$2,0)</f>
        <v>16541</v>
      </c>
      <c r="I29" s="25">
        <f>IF(G29&gt;$N$5,$P$5*(G29-$N$5)+$P$4*($N$5-$N$4)+$P$3*($N$4-$N$1),IF($N$5&gt;G29&gt;$N$4,$P$4*(G29-$N$4)+$P$3*($N$4-$N$1),0))</f>
        <v>10155.439</v>
      </c>
      <c r="J29" s="25">
        <f>G29/100*0.5</f>
        <v>382.89</v>
      </c>
      <c r="K29" s="22">
        <f>SUM(H29:J29)</f>
        <v>27079.328999999998</v>
      </c>
      <c r="L29" s="22">
        <f>K29+G29</f>
        <v>103657.329</v>
      </c>
      <c r="M29" s="25">
        <f>L29/$M$14</f>
        <v>8638.11075</v>
      </c>
      <c r="N29" s="25">
        <f>L29/$N$14</f>
        <v>471.16967727272726</v>
      </c>
      <c r="O29" s="25">
        <f>L29/$O$14</f>
        <v>2355.8483863636361</v>
      </c>
      <c r="P29" s="28">
        <f>L29/$P$14</f>
        <v>62.822623636363637</v>
      </c>
    </row>
    <row r="30" spans="1:16">
      <c r="A30" s="166"/>
      <c r="B30" s="168"/>
      <c r="C30" s="164">
        <v>16</v>
      </c>
      <c r="D30" s="165">
        <v>74142</v>
      </c>
      <c r="E30" s="22">
        <v>2465</v>
      </c>
      <c r="F30" s="22">
        <v>730</v>
      </c>
      <c r="G30" s="22">
        <f>D30+F30+E30</f>
        <v>77337</v>
      </c>
      <c r="H30" s="22">
        <f>ROUND(G30*$I$2,0)</f>
        <v>16705</v>
      </c>
      <c r="I30" s="25">
        <f>IF(G30&gt;$N$5,$P$5*(G30-$N$5)+$P$4*($N$5-$N$4)+$P$3*($N$4-$N$1),IF($N$5&gt;G30&gt;$N$4,$P$4*(G30-$N$4)+$P$3*($N$4-$N$1),0))</f>
        <v>10269.6685</v>
      </c>
      <c r="J30" s="25">
        <f>G30/100*0.5</f>
        <v>386.685</v>
      </c>
      <c r="K30" s="22">
        <f>SUM(H30:J30)</f>
        <v>27361.3535</v>
      </c>
      <c r="L30" s="22">
        <f>K30+G30</f>
        <v>104698.3535</v>
      </c>
      <c r="M30" s="25">
        <f>L30/$M$14</f>
        <v>8724.8627916666665</v>
      </c>
      <c r="N30" s="25">
        <f>L30/$N$14</f>
        <v>475.90160681818179</v>
      </c>
      <c r="O30" s="25">
        <f>L30/$O$14</f>
        <v>2379.508034090909</v>
      </c>
      <c r="P30" s="28">
        <f>L30/$P$14</f>
        <v>63.453547575757575</v>
      </c>
    </row>
    <row r="31" spans="1:16">
      <c r="A31" s="166"/>
      <c r="B31" s="168"/>
      <c r="C31" s="164">
        <v>17</v>
      </c>
      <c r="D31" s="165">
        <v>74908</v>
      </c>
      <c r="E31" s="22">
        <v>2465</v>
      </c>
      <c r="F31" s="22">
        <v>730</v>
      </c>
      <c r="G31" s="22">
        <f>D31+F31+E31</f>
        <v>78103</v>
      </c>
      <c r="H31" s="22">
        <f>ROUND(G31*$I$2,0)</f>
        <v>16870</v>
      </c>
      <c r="I31" s="25">
        <f>IF(G31&gt;$N$5,$P$5*(G31-$N$5)+$P$4*($N$5-$N$4)+$P$3*($N$4-$N$1),IF($N$5&gt;G31&gt;$N$4,$P$4*(G31-$N$4)+$P$3*($N$4-$N$1),0))</f>
        <v>10384.9515</v>
      </c>
      <c r="J31" s="25">
        <f>G31/100*0.5</f>
        <v>390.515</v>
      </c>
      <c r="K31" s="22">
        <f>SUM(H31:J31)</f>
        <v>27645.4665</v>
      </c>
      <c r="L31" s="22">
        <f>K31+G31</f>
        <v>105748.4665</v>
      </c>
      <c r="M31" s="25">
        <f>L31/$M$14</f>
        <v>8812.3722083333323</v>
      </c>
      <c r="N31" s="25">
        <f>L31/$N$14</f>
        <v>480.67484772727272</v>
      </c>
      <c r="O31" s="25">
        <f>L31/$O$14</f>
        <v>2403.3742386363633</v>
      </c>
      <c r="P31" s="28">
        <f>L31/$P$14</f>
        <v>64.089979696969692</v>
      </c>
    </row>
    <row r="32" spans="1:16">
      <c r="A32" s="166"/>
      <c r="B32" s="168"/>
      <c r="C32" s="164">
        <v>18</v>
      </c>
      <c r="D32" s="165">
        <v>75682</v>
      </c>
      <c r="E32" s="22">
        <v>2465</v>
      </c>
      <c r="F32" s="22">
        <v>730</v>
      </c>
      <c r="G32" s="22">
        <f>D32+F32+E32</f>
        <v>78877</v>
      </c>
      <c r="H32" s="22">
        <f>ROUND(G32*$I$2,0)</f>
        <v>17037</v>
      </c>
      <c r="I32" s="25">
        <f>IF(G32&gt;$N$5,$P$5*(G32-$N$5)+$P$4*($N$5-$N$4)+$P$3*($N$4-$N$1),IF($N$5&gt;G32&gt;$N$4,$P$4*(G32-$N$4)+$P$3*($N$4-$N$1),0))</f>
        <v>10501.4385</v>
      </c>
      <c r="J32" s="25">
        <f>G32/100*0.5</f>
        <v>394.385</v>
      </c>
      <c r="K32" s="22">
        <f>SUM(H32:J32)</f>
        <v>27932.8235</v>
      </c>
      <c r="L32" s="22">
        <f>K32+G32</f>
        <v>106809.8235</v>
      </c>
      <c r="M32" s="25">
        <f>L32/$M$14</f>
        <v>8900.818625</v>
      </c>
      <c r="N32" s="25">
        <f>L32/$N$14</f>
        <v>485.4991977272727</v>
      </c>
      <c r="O32" s="25">
        <f>L32/$O$14</f>
        <v>2427.4959886363636</v>
      </c>
      <c r="P32" s="28">
        <f>L32/$P$14</f>
        <v>64.733226363636362</v>
      </c>
    </row>
    <row r="33" spans="1:16">
      <c r="A33" s="166"/>
      <c r="B33" s="168"/>
      <c r="C33" s="164">
        <v>19</v>
      </c>
      <c r="D33" s="165">
        <v>76463</v>
      </c>
      <c r="E33" s="22">
        <v>2465</v>
      </c>
      <c r="F33" s="22">
        <v>730</v>
      </c>
      <c r="G33" s="22">
        <f>D33+F33+E33</f>
        <v>79658</v>
      </c>
      <c r="H33" s="22">
        <f>ROUND(G33*$I$2,0)</f>
        <v>17206</v>
      </c>
      <c r="I33" s="25">
        <f>IF(G33&gt;$N$5,$P$5*(G33-$N$5)+$P$4*($N$5-$N$4)+$P$3*($N$4-$N$1),IF($N$5&gt;G33&gt;$N$4,$P$4*(G33-$N$4)+$P$3*($N$4-$N$1),0))</f>
        <v>10618.979</v>
      </c>
      <c r="J33" s="25">
        <f>G33/100*0.5</f>
        <v>398.29</v>
      </c>
      <c r="K33" s="22">
        <f>SUM(H33:J33)</f>
        <v>28223.269</v>
      </c>
      <c r="L33" s="22">
        <f>K33+G33</f>
        <v>107881.269</v>
      </c>
      <c r="M33" s="25">
        <f>L33/$M$14</f>
        <v>8990.10575</v>
      </c>
      <c r="N33" s="25">
        <f>L33/$N$14</f>
        <v>490.36940454545453</v>
      </c>
      <c r="O33" s="25">
        <f>L33/$O$14</f>
        <v>2451.8470227272728</v>
      </c>
      <c r="P33" s="28">
        <f>L33/$P$14</f>
        <v>65.382587272727278</v>
      </c>
    </row>
    <row r="34" spans="1:16">
      <c r="A34" s="166"/>
      <c r="B34" s="168"/>
      <c r="C34" s="164">
        <v>20</v>
      </c>
      <c r="D34" s="165">
        <v>77252</v>
      </c>
      <c r="E34" s="22">
        <v>2465</v>
      </c>
      <c r="F34" s="22">
        <v>730</v>
      </c>
      <c r="G34" s="22">
        <f>D34+F34+E34</f>
        <v>80447</v>
      </c>
      <c r="H34" s="22">
        <f>ROUND(G34*$I$2,0)</f>
        <v>17377</v>
      </c>
      <c r="I34" s="25">
        <f>IF(G34&gt;$N$5,$P$5*(G34-$N$5)+$P$4*($N$5-$N$4)+$P$3*($N$4-$N$1),IF($N$5&gt;G34&gt;$N$4,$P$4*(G34-$N$4)+$P$3*($N$4-$N$1),0))</f>
        <v>10737.7235</v>
      </c>
      <c r="J34" s="25">
        <f>G34/100*0.5</f>
        <v>402.235</v>
      </c>
      <c r="K34" s="22">
        <f>SUM(H34:J34)</f>
        <v>28516.9585</v>
      </c>
      <c r="L34" s="22">
        <f>K34+G34</f>
        <v>108963.95850000001</v>
      </c>
      <c r="M34" s="25">
        <f>L34/$M$14</f>
        <v>9080.3298750000013</v>
      </c>
      <c r="N34" s="25">
        <f>L34/$N$14</f>
        <v>495.29072045454546</v>
      </c>
      <c r="O34" s="25">
        <f>L34/$O$14</f>
        <v>2476.4536022727275</v>
      </c>
      <c r="P34" s="28">
        <f>L34/$P$14</f>
        <v>66.038762727272726</v>
      </c>
    </row>
    <row r="35" spans="1:16">
      <c r="A35" s="166"/>
      <c r="B35" s="168"/>
      <c r="C35" s="164">
        <v>21</v>
      </c>
      <c r="D35" s="165">
        <v>77923</v>
      </c>
      <c r="E35" s="22">
        <v>2465</v>
      </c>
      <c r="F35" s="22">
        <v>730</v>
      </c>
      <c r="G35" s="22">
        <f>D35+F35+E35</f>
        <v>81118</v>
      </c>
      <c r="H35" s="22">
        <f>ROUND(G35*$I$2,0)</f>
        <v>17521</v>
      </c>
      <c r="I35" s="25">
        <f>IF(G35&gt;$N$5,$P$5*(G35-$N$5)+$P$4*($N$5-$N$4)+$P$3*($N$4-$N$1),IF($N$5&gt;G35&gt;$N$4,$P$4*(G35-$N$4)+$P$3*($N$4-$N$1),0))</f>
        <v>10838.708999999999</v>
      </c>
      <c r="J35" s="25">
        <f>G35/100*0.5</f>
        <v>405.59</v>
      </c>
      <c r="K35" s="22">
        <f>SUM(H35:J35)</f>
        <v>28765.299</v>
      </c>
      <c r="L35" s="22">
        <f>K35+G35</f>
        <v>109883.299</v>
      </c>
      <c r="M35" s="25">
        <f>L35/$M$14</f>
        <v>9156.9415833333333</v>
      </c>
      <c r="N35" s="25">
        <f>L35/$N$14</f>
        <v>499.46954090909088</v>
      </c>
      <c r="O35" s="25">
        <f>L35/$O$14</f>
        <v>2497.3477045454547</v>
      </c>
      <c r="P35" s="28">
        <f>L35/$P$14</f>
        <v>66.5959387878788</v>
      </c>
    </row>
    <row r="36" spans="1:16">
      <c r="A36" s="164"/>
      <c r="B36" s="168"/>
      <c r="C36" s="164">
        <v>22</v>
      </c>
      <c r="D36" s="165">
        <v>78727</v>
      </c>
      <c r="E36" s="22">
        <v>2465</v>
      </c>
      <c r="F36" s="22">
        <v>730</v>
      </c>
      <c r="G36" s="22">
        <f>D36+F36+E36</f>
        <v>81922</v>
      </c>
      <c r="H36" s="22">
        <f>ROUND(G36*$I$2,0)</f>
        <v>17695</v>
      </c>
      <c r="I36" s="25">
        <f>IF(G36&gt;$N$5,$P$5*(G36-$N$5)+$P$4*($N$5-$N$4)+$P$3*($N$4-$N$1),IF($N$5&gt;G36&gt;$N$4,$P$4*(G36-$N$4)+$P$3*($N$4-$N$1),0))</f>
        <v>10959.711</v>
      </c>
      <c r="J36" s="25">
        <f>G36/100*0.5</f>
        <v>409.61</v>
      </c>
      <c r="K36" s="22">
        <f>SUM(H36:J36)</f>
        <v>29064.321</v>
      </c>
      <c r="L36" s="22">
        <f>K36+G36</f>
        <v>110986.321</v>
      </c>
      <c r="M36" s="25">
        <f>L36/$M$14</f>
        <v>9248.860083333333</v>
      </c>
      <c r="N36" s="25">
        <f>L36/$N$14</f>
        <v>504.48327727272726</v>
      </c>
      <c r="O36" s="25">
        <f>L36/$O$14</f>
        <v>2522.4163863636363</v>
      </c>
      <c r="P36" s="28">
        <f>L36/$P$14</f>
        <v>67.264436969696973</v>
      </c>
    </row>
    <row r="37" spans="1:16">
      <c r="A37" s="164"/>
      <c r="B37" s="168"/>
      <c r="C37" s="164">
        <v>23</v>
      </c>
      <c r="D37" s="165">
        <v>79539</v>
      </c>
      <c r="E37" s="22">
        <v>2465</v>
      </c>
      <c r="F37" s="22">
        <v>730</v>
      </c>
      <c r="G37" s="22">
        <f>D37+F37+E37</f>
        <v>82734</v>
      </c>
      <c r="H37" s="22">
        <f>ROUND(G37*$I$2,0)</f>
        <v>17871</v>
      </c>
      <c r="I37" s="25">
        <f>IF(G37&gt;$N$5,$P$5*(G37-$N$5)+$P$4*($N$5-$N$4)+$P$3*($N$4-$N$1),IF($N$5&gt;G37&gt;$N$4,$P$4*(G37-$N$4)+$P$3*($N$4-$N$1),0))</f>
        <v>11081.917</v>
      </c>
      <c r="J37" s="25">
        <f>G37/100*0.5</f>
        <v>413.67</v>
      </c>
      <c r="K37" s="22">
        <f>SUM(H37:J37)</f>
        <v>29366.587</v>
      </c>
      <c r="L37" s="22">
        <f>K37+G37</f>
        <v>112100.587</v>
      </c>
      <c r="M37" s="25">
        <f>L37/$M$14</f>
        <v>9341.7155833333327</v>
      </c>
      <c r="N37" s="25">
        <f>L37/$N$14</f>
        <v>509.5481227272727</v>
      </c>
      <c r="O37" s="25">
        <f>L37/$O$14</f>
        <v>2547.7406136363638</v>
      </c>
      <c r="P37" s="28">
        <f>L37/$P$14</f>
        <v>67.9397496969697</v>
      </c>
    </row>
    <row r="38" spans="1:16">
      <c r="A38" s="164"/>
      <c r="B38" s="168"/>
      <c r="C38" s="164">
        <v>24</v>
      </c>
      <c r="D38" s="165">
        <v>80359</v>
      </c>
      <c r="E38" s="22">
        <v>2465</v>
      </c>
      <c r="F38" s="22">
        <v>730</v>
      </c>
      <c r="G38" s="22">
        <f>D38+F38+E38</f>
        <v>83554</v>
      </c>
      <c r="H38" s="22">
        <f>ROUND(G38*$I$2,0)</f>
        <v>18048</v>
      </c>
      <c r="I38" s="25">
        <f>IF(G38&gt;$N$5,$P$5*(G38-$N$5)+$P$4*($N$5-$N$4)+$P$3*($N$4-$N$1),IF($N$5&gt;G38&gt;$N$4,$P$4*(G38-$N$4)+$P$3*($N$4-$N$1),0))</f>
        <v>11205.327000000001</v>
      </c>
      <c r="J38" s="25">
        <f>G38/100*0.5</f>
        <v>417.77</v>
      </c>
      <c r="K38" s="22">
        <f>SUM(H38:J38)</f>
        <v>29671.097</v>
      </c>
      <c r="L38" s="22">
        <f>K38+G38</f>
        <v>113225.09700000001</v>
      </c>
      <c r="M38" s="25">
        <f>L38/$M$14</f>
        <v>9435.42475</v>
      </c>
      <c r="N38" s="25">
        <f>L38/$N$14</f>
        <v>514.6595318181819</v>
      </c>
      <c r="O38" s="25">
        <f>L38/$O$14</f>
        <v>2573.2976590909093</v>
      </c>
      <c r="P38" s="28">
        <f>L38/$P$14</f>
        <v>68.62127090909091</v>
      </c>
    </row>
    <row r="39" spans="1:16">
      <c r="A39" s="169" t="s">
        <v>149</v>
      </c>
      <c r="B39" s="168"/>
      <c r="C39" s="164">
        <v>25</v>
      </c>
      <c r="D39" s="165">
        <v>80664</v>
      </c>
      <c r="E39" s="22">
        <v>2465</v>
      </c>
      <c r="F39" s="22">
        <v>730</v>
      </c>
      <c r="G39" s="22">
        <f>D39+F39+E39</f>
        <v>83859</v>
      </c>
      <c r="H39" s="22">
        <f>ROUND(G39*$I$2,0)</f>
        <v>18114</v>
      </c>
      <c r="I39" s="25">
        <f>IF(G39&gt;$N$5,$P$5*(G39-$N$5)+$P$4*($N$5-$N$4)+$P$3*($N$4-$N$1),IF($N$5&gt;G39&gt;$N$4,$P$4*(G39-$N$4)+$P$3*($N$4-$N$1),0))</f>
        <v>11251.2295</v>
      </c>
      <c r="J39" s="25">
        <f>G39/100*0.5</f>
        <v>419.295</v>
      </c>
      <c r="K39" s="22">
        <f>SUM(H39:J39)</f>
        <v>29784.5245</v>
      </c>
      <c r="L39" s="22">
        <f>K39+G39</f>
        <v>113643.5245</v>
      </c>
      <c r="M39" s="25">
        <f>L39/$M$14</f>
        <v>9470.2937083333327</v>
      </c>
      <c r="N39" s="25">
        <f>L39/$N$14</f>
        <v>516.561475</v>
      </c>
      <c r="O39" s="25">
        <f>L39/$O$14</f>
        <v>2582.807375</v>
      </c>
      <c r="P39" s="28">
        <f>L39/$P$14</f>
        <v>68.874863333333337</v>
      </c>
    </row>
    <row r="40" spans="1:16">
      <c r="A40" s="170"/>
      <c r="B40" s="168"/>
      <c r="C40" s="164">
        <v>26</v>
      </c>
      <c r="D40" s="165">
        <v>81495</v>
      </c>
      <c r="E40" s="22">
        <v>2465</v>
      </c>
      <c r="F40" s="22">
        <v>730</v>
      </c>
      <c r="G40" s="22">
        <f>D40+F40+E40</f>
        <v>84690</v>
      </c>
      <c r="H40" s="22">
        <f>ROUND(G40*$I$2,0)</f>
        <v>18293</v>
      </c>
      <c r="I40" s="25">
        <f>IF(G40&gt;$N$5,$P$5*(G40-$N$5)+$P$4*($N$5-$N$4)+$P$3*($N$4-$N$1),IF($N$5&gt;G40&gt;$N$4,$P$4*(G40-$N$4)+$P$3*($N$4-$N$1),0))</f>
        <v>11376.295</v>
      </c>
      <c r="J40" s="25">
        <f>G40/100*0.5</f>
        <v>423.45</v>
      </c>
      <c r="K40" s="22">
        <f>SUM(H40:J40)</f>
        <v>30092.745</v>
      </c>
      <c r="L40" s="22">
        <f>K40+G40</f>
        <v>114782.745</v>
      </c>
      <c r="M40" s="25">
        <f>L40/$M$14</f>
        <v>9565.22875</v>
      </c>
      <c r="N40" s="25">
        <f>L40/$N$14</f>
        <v>521.73975</v>
      </c>
      <c r="O40" s="25">
        <f>L40/$O$14</f>
        <v>2608.69875</v>
      </c>
      <c r="P40" s="28">
        <f>L40/$P$14</f>
        <v>69.5653</v>
      </c>
    </row>
    <row r="41" spans="1:16">
      <c r="A41" s="170"/>
      <c r="B41" s="168"/>
      <c r="C41" s="164">
        <v>27</v>
      </c>
      <c r="D41" s="165">
        <v>82335</v>
      </c>
      <c r="E41" s="22">
        <v>2465</v>
      </c>
      <c r="F41" s="22">
        <v>730</v>
      </c>
      <c r="G41" s="22">
        <f>D41+F41+E41</f>
        <v>85530</v>
      </c>
      <c r="H41" s="22">
        <f>ROUND(G41*$I$2,0)</f>
        <v>18474</v>
      </c>
      <c r="I41" s="25">
        <f>IF(G41&gt;$N$5,$P$5*(G41-$N$5)+$P$4*($N$5-$N$4)+$P$3*($N$4-$N$1),IF($N$5&gt;G41&gt;$N$4,$P$4*(G41-$N$4)+$P$3*($N$4-$N$1),0))</f>
        <v>11502.715</v>
      </c>
      <c r="J41" s="25">
        <f>G41/100*0.5</f>
        <v>427.65</v>
      </c>
      <c r="K41" s="22">
        <f>SUM(H41:J41)</f>
        <v>30404.365</v>
      </c>
      <c r="L41" s="22">
        <f>K41+G41</f>
        <v>115934.365</v>
      </c>
      <c r="M41" s="25">
        <f>L41/$M$14</f>
        <v>9661.1970833333344</v>
      </c>
      <c r="N41" s="25">
        <f>L41/$N$14</f>
        <v>526.97438636363643</v>
      </c>
      <c r="O41" s="25">
        <f>L41/$O$14</f>
        <v>2634.871931818182</v>
      </c>
      <c r="P41" s="28">
        <f>L41/$P$14</f>
        <v>70.263251515151524</v>
      </c>
    </row>
    <row r="42" spans="1:16">
      <c r="A42" s="170"/>
      <c r="B42" s="168"/>
      <c r="C42" s="164">
        <v>28</v>
      </c>
      <c r="D42" s="165">
        <v>83183</v>
      </c>
      <c r="E42" s="22">
        <v>2465</v>
      </c>
      <c r="F42" s="22">
        <v>730</v>
      </c>
      <c r="G42" s="22">
        <f>D42+F42+E42</f>
        <v>86378</v>
      </c>
      <c r="H42" s="22">
        <f>ROUND(G42*$I$2,0)</f>
        <v>18658</v>
      </c>
      <c r="I42" s="25">
        <f>IF(G42&gt;$N$5,$P$5*(G42-$N$5)+$P$4*($N$5-$N$4)+$P$3*($N$4-$N$1),IF($N$5&gt;G42&gt;$N$4,$P$4*(G42-$N$4)+$P$3*($N$4-$N$1),0))</f>
        <v>11630.339</v>
      </c>
      <c r="J42" s="25">
        <f>G42/100*0.5</f>
        <v>431.89</v>
      </c>
      <c r="K42" s="22">
        <f>SUM(H42:J42)</f>
        <v>30720.229</v>
      </c>
      <c r="L42" s="22">
        <f>K42+G42</f>
        <v>117098.22899999999</v>
      </c>
      <c r="M42" s="25">
        <f>L42/$M$14</f>
        <v>9758.1857499999987</v>
      </c>
      <c r="N42" s="25">
        <f>L42/$N$14</f>
        <v>532.26467727272723</v>
      </c>
      <c r="O42" s="25">
        <f>L42/$O$14</f>
        <v>2661.323386363636</v>
      </c>
      <c r="P42" s="28">
        <f>L42/$P$14</f>
        <v>70.968623636363631</v>
      </c>
    </row>
    <row r="43" spans="1:16">
      <c r="A43" s="170"/>
      <c r="B43" s="168"/>
      <c r="C43" s="164">
        <v>29</v>
      </c>
      <c r="D43" s="165">
        <v>84039</v>
      </c>
      <c r="E43" s="22">
        <v>2465</v>
      </c>
      <c r="F43" s="22">
        <v>730</v>
      </c>
      <c r="G43" s="22">
        <f>D43+F43+E43</f>
        <v>87234</v>
      </c>
      <c r="H43" s="22">
        <f>ROUND(G43*$I$2,0)</f>
        <v>18843</v>
      </c>
      <c r="I43" s="25">
        <f>IF(G43&gt;$N$5,$P$5*(G43-$N$5)+$P$4*($N$5-$N$4)+$P$3*($N$4-$N$1),IF($N$5&gt;G43&gt;$N$4,$P$4*(G43-$N$4)+$P$3*($N$4-$N$1),0))</f>
        <v>11759.167</v>
      </c>
      <c r="J43" s="25">
        <f>G43/100*0.5</f>
        <v>436.17</v>
      </c>
      <c r="K43" s="22">
        <f>SUM(H43:J43)</f>
        <v>31038.337</v>
      </c>
      <c r="L43" s="22">
        <f>K43+G43</f>
        <v>118272.337</v>
      </c>
      <c r="M43" s="25">
        <f>L43/$M$14</f>
        <v>9856.0280833333327</v>
      </c>
      <c r="N43" s="25">
        <f>L43/$N$14</f>
        <v>537.6015318181818</v>
      </c>
      <c r="O43" s="25">
        <f>L43/$O$14</f>
        <v>2688.0076590909089</v>
      </c>
      <c r="P43" s="28">
        <f>L43/$P$14</f>
        <v>71.680204242424239</v>
      </c>
    </row>
    <row r="44" spans="1:16">
      <c r="A44" s="170"/>
      <c r="B44" s="168"/>
      <c r="C44" s="164">
        <v>30</v>
      </c>
      <c r="D44" s="165">
        <v>84904</v>
      </c>
      <c r="E44" s="22">
        <v>2465</v>
      </c>
      <c r="F44" s="22">
        <v>730</v>
      </c>
      <c r="G44" s="22">
        <f>D44+F44+E44</f>
        <v>88099</v>
      </c>
      <c r="H44" s="22">
        <f>ROUND(G44*$I$2,0)</f>
        <v>19029</v>
      </c>
      <c r="I44" s="25">
        <f>IF(G44&gt;$N$5,$P$5*(G44-$N$5)+$P$4*($N$5-$N$4)+$P$3*($N$4-$N$1),IF($N$5&gt;G44&gt;$N$4,$P$4*(G44-$N$4)+$P$3*($N$4-$N$1),0))</f>
        <v>11889.3495</v>
      </c>
      <c r="J44" s="25">
        <f>G44/100*0.5</f>
        <v>440.495</v>
      </c>
      <c r="K44" s="22">
        <f>SUM(H44:J44)</f>
        <v>31358.8445</v>
      </c>
      <c r="L44" s="22">
        <f>K44+G44</f>
        <v>119457.8445</v>
      </c>
      <c r="M44" s="25">
        <f>L44/$M$14</f>
        <v>9954.8203750000011</v>
      </c>
      <c r="N44" s="25">
        <f>L44/$N$14</f>
        <v>542.99020227272729</v>
      </c>
      <c r="O44" s="25">
        <f>L44/$O$14</f>
        <v>2714.9510113636366</v>
      </c>
      <c r="P44" s="28">
        <f>L44/$P$14</f>
        <v>72.398693636363646</v>
      </c>
    </row>
    <row r="45" spans="1:16">
      <c r="A45" s="170"/>
      <c r="B45" s="168"/>
      <c r="C45" s="164">
        <v>31</v>
      </c>
      <c r="D45" s="165">
        <v>85739</v>
      </c>
      <c r="E45" s="22">
        <v>2465</v>
      </c>
      <c r="F45" s="22">
        <v>730</v>
      </c>
      <c r="G45" s="22">
        <f>D45+F45+E45</f>
        <v>88934</v>
      </c>
      <c r="H45" s="22">
        <f>ROUND(G45*$I$2,0)</f>
        <v>19210</v>
      </c>
      <c r="I45" s="25">
        <f>IF(G45&gt;$N$5,$P$5*(G45-$N$5)+$P$4*($N$5-$N$4)+$P$3*($N$4-$N$1),IF($N$5&gt;G45&gt;$N$4,$P$4*(G45-$N$4)+$P$3*($N$4-$N$1),0))</f>
        <v>12015.017</v>
      </c>
      <c r="J45" s="25">
        <f>G45/100*0.5</f>
        <v>444.67</v>
      </c>
      <c r="K45" s="22">
        <f>SUM(H45:J45)</f>
        <v>31669.686999999998</v>
      </c>
      <c r="L45" s="22">
        <f>K45+G45</f>
        <v>120603.687</v>
      </c>
      <c r="M45" s="25">
        <f>L45/$M$14</f>
        <v>10050.30725</v>
      </c>
      <c r="N45" s="25">
        <f>L45/$N$14</f>
        <v>548.19857727272733</v>
      </c>
      <c r="O45" s="25">
        <f>L45/$O$14</f>
        <v>2740.9928863636364</v>
      </c>
      <c r="P45" s="28">
        <f>L45/$P$14</f>
        <v>73.093143636363635</v>
      </c>
    </row>
    <row r="46" spans="1:16">
      <c r="A46" s="170"/>
      <c r="B46" s="134"/>
      <c r="C46" s="164">
        <v>32</v>
      </c>
      <c r="D46" s="165">
        <v>86621</v>
      </c>
      <c r="E46" s="22">
        <v>2465</v>
      </c>
      <c r="F46" s="22">
        <v>730</v>
      </c>
      <c r="G46" s="22">
        <f>D46+F46+E46</f>
        <v>89816</v>
      </c>
      <c r="H46" s="22">
        <f>ROUND(G46*$I$2,0)</f>
        <v>19400</v>
      </c>
      <c r="I46" s="25">
        <f>IF(G46&gt;$N$5,$P$5*(G46-$N$5)+$P$4*($N$5-$N$4)+$P$3*($N$4-$N$1),IF($N$5&gt;G46&gt;$N$4,$P$4*(G46-$N$4)+$P$3*($N$4-$N$1),0))</f>
        <v>12147.758</v>
      </c>
      <c r="J46" s="25">
        <f>G46/100*0.5</f>
        <v>449.08</v>
      </c>
      <c r="K46" s="22">
        <f>SUM(H46:J46)</f>
        <v>31996.838000000003</v>
      </c>
      <c r="L46" s="22">
        <f>K46+G46</f>
        <v>121812.838</v>
      </c>
      <c r="M46" s="25">
        <f>L46/$M$14</f>
        <v>10151.069833333333</v>
      </c>
      <c r="N46" s="25">
        <f>L46/$N$14</f>
        <v>553.69471818181819</v>
      </c>
      <c r="O46" s="25">
        <f>L46/$O$14</f>
        <v>2768.4735909090909</v>
      </c>
      <c r="P46" s="28">
        <f>L46/$P$14</f>
        <v>73.82596242424242</v>
      </c>
    </row>
    <row r="47" spans="1:16">
      <c r="A47" s="170"/>
      <c r="B47" s="134"/>
      <c r="C47" s="164">
        <v>33</v>
      </c>
      <c r="D47" s="165">
        <v>87512</v>
      </c>
      <c r="E47" s="22">
        <v>2465</v>
      </c>
      <c r="F47" s="22">
        <v>730</v>
      </c>
      <c r="G47" s="22">
        <f>D47+F47+E47</f>
        <v>90707</v>
      </c>
      <c r="H47" s="22">
        <f>ROUND(G47*$I$2,0)</f>
        <v>19593</v>
      </c>
      <c r="I47" s="25">
        <f>IF(G47&gt;$N$5,$P$5*(G47-$N$5)+$P$4*($N$5-$N$4)+$P$3*($N$4-$N$1),IF($N$5&gt;G47&gt;$N$4,$P$4*(G47-$N$4)+$P$3*($N$4-$N$1),0))</f>
        <v>12281.853500000001</v>
      </c>
      <c r="J47" s="25">
        <f>G47/100*0.5</f>
        <v>453.535</v>
      </c>
      <c r="K47" s="22">
        <f>SUM(H47:J47)</f>
        <v>32328.3885</v>
      </c>
      <c r="L47" s="22">
        <f>K47+G47</f>
        <v>123035.3885</v>
      </c>
      <c r="M47" s="25">
        <f>L47/$M$14</f>
        <v>10252.949041666667</v>
      </c>
      <c r="N47" s="25">
        <f>L47/$N$14</f>
        <v>559.25176590909086</v>
      </c>
      <c r="O47" s="25">
        <f>L47/$O$14</f>
        <v>2796.2588295454548</v>
      </c>
      <c r="P47" s="28">
        <f>L47/$P$14</f>
        <v>74.566902121212124</v>
      </c>
    </row>
    <row r="48" spans="1:16">
      <c r="A48" s="170"/>
      <c r="B48" s="134"/>
      <c r="C48" s="164">
        <v>34</v>
      </c>
      <c r="D48" s="165">
        <v>88412</v>
      </c>
      <c r="E48" s="22">
        <v>2465</v>
      </c>
      <c r="F48" s="22">
        <v>730</v>
      </c>
      <c r="G48" s="22">
        <f>D48+F48+E48</f>
        <v>91607</v>
      </c>
      <c r="H48" s="22">
        <f>ROUND(G48*$I$2,0)</f>
        <v>19787</v>
      </c>
      <c r="I48" s="25">
        <f>IF(G48&gt;$N$5,$P$5*(G48-$N$5)+$P$4*($N$5-$N$4)+$P$3*($N$4-$N$1),IF($N$5&gt;G48&gt;$N$4,$P$4*(G48-$N$4)+$P$3*($N$4-$N$1),0))</f>
        <v>12417.3035</v>
      </c>
      <c r="J48" s="25">
        <f>G48/100*0.5</f>
        <v>458.035</v>
      </c>
      <c r="K48" s="22">
        <f>SUM(H48:J48)</f>
        <v>32662.3385</v>
      </c>
      <c r="L48" s="22">
        <f>K48+G48</f>
        <v>124269.3385</v>
      </c>
      <c r="M48" s="25">
        <f>L48/$M$14</f>
        <v>10355.778208333333</v>
      </c>
      <c r="N48" s="25">
        <f>L48/$N$14</f>
        <v>564.86062954545457</v>
      </c>
      <c r="O48" s="25">
        <f>L48/$O$14</f>
        <v>2824.3031477272725</v>
      </c>
      <c r="P48" s="28">
        <f>L48/$P$14</f>
        <v>75.3147506060606</v>
      </c>
    </row>
    <row r="49" spans="1:16">
      <c r="A49" s="170"/>
      <c r="B49" s="134"/>
      <c r="C49" s="164">
        <v>35</v>
      </c>
      <c r="D49" s="165">
        <v>89320</v>
      </c>
      <c r="E49" s="22">
        <v>2465</v>
      </c>
      <c r="F49" s="22">
        <v>730</v>
      </c>
      <c r="G49" s="22">
        <f>D49+F49+E49</f>
        <v>92515</v>
      </c>
      <c r="H49" s="22">
        <f>ROUND(G49*$I$2,0)</f>
        <v>19983</v>
      </c>
      <c r="I49" s="25">
        <f>IF(G49&gt;$N$5,$P$5*(G49-$N$5)+$P$4*($N$5-$N$4)+$P$3*($N$4-$N$1),IF($N$5&gt;G49&gt;$N$4,$P$4*(G49-$N$4)+$P$3*($N$4-$N$1),0))</f>
        <v>12553.9575</v>
      </c>
      <c r="J49" s="25">
        <f>G49/100*0.5</f>
        <v>462.575</v>
      </c>
      <c r="K49" s="22">
        <f>SUM(H49:J49)</f>
        <v>32999.5325</v>
      </c>
      <c r="L49" s="22">
        <f>K49+G49</f>
        <v>125514.5325</v>
      </c>
      <c r="M49" s="25">
        <f>L49/$M$14</f>
        <v>10459.544375</v>
      </c>
      <c r="N49" s="25">
        <f>L49/$N$14</f>
        <v>570.52060227272727</v>
      </c>
      <c r="O49" s="25">
        <f>L49/$O$14</f>
        <v>2852.6030113636366</v>
      </c>
      <c r="P49" s="28">
        <f>L49/$P$14</f>
        <v>76.069413636363635</v>
      </c>
    </row>
    <row r="50" spans="1:16">
      <c r="A50" s="170"/>
      <c r="B50" s="134"/>
      <c r="C50" s="164">
        <v>36</v>
      </c>
      <c r="D50" s="165">
        <v>90238</v>
      </c>
      <c r="E50" s="22">
        <v>2465</v>
      </c>
      <c r="F50" s="22">
        <v>730</v>
      </c>
      <c r="G50" s="22">
        <f>D50+F50+E50</f>
        <v>93433</v>
      </c>
      <c r="H50" s="22">
        <f>ROUND(G50*$I$2,0)</f>
        <v>20182</v>
      </c>
      <c r="I50" s="25">
        <f>IF(G50&gt;$N$5,$P$5*(G50-$N$5)+$P$4*($N$5-$N$4)+$P$3*($N$4-$N$1),IF($N$5&gt;G50&gt;$N$4,$P$4*(G50-$N$4)+$P$3*($N$4-$N$1),0))</f>
        <v>12692.1165</v>
      </c>
      <c r="J50" s="25">
        <f>G50/100*0.5</f>
        <v>467.165</v>
      </c>
      <c r="K50" s="22">
        <f>SUM(H50:J50)</f>
        <v>33341.281500000005</v>
      </c>
      <c r="L50" s="22">
        <f>K50+G50</f>
        <v>126774.28150000001</v>
      </c>
      <c r="M50" s="25">
        <f>L50/$M$14</f>
        <v>10564.523458333335</v>
      </c>
      <c r="N50" s="25">
        <f>L50/$N$14</f>
        <v>576.24673409090917</v>
      </c>
      <c r="O50" s="25">
        <f>L50/$O$14</f>
        <v>2881.2336704545455</v>
      </c>
      <c r="P50" s="28">
        <f>L50/$P$14</f>
        <v>76.83289787878789</v>
      </c>
    </row>
    <row r="51" spans="1:16">
      <c r="A51" s="170"/>
      <c r="B51" s="134"/>
      <c r="C51" s="164">
        <v>37</v>
      </c>
      <c r="D51" s="165">
        <v>91165</v>
      </c>
      <c r="E51" s="22">
        <v>2465</v>
      </c>
      <c r="F51" s="22">
        <v>730</v>
      </c>
      <c r="G51" s="22">
        <f>D51+F51+E51</f>
        <v>94360</v>
      </c>
      <c r="H51" s="22">
        <f>ROUND(G51*$I$2,0)</f>
        <v>20382</v>
      </c>
      <c r="I51" s="25">
        <f>IF(G51&gt;$N$5,$P$5*(G51-$N$5)+$P$4*($N$5-$N$4)+$P$3*($N$4-$N$1),IF($N$5&gt;G51&gt;$N$4,$P$4*(G51-$N$4)+$P$3*($N$4-$N$1),0))</f>
        <v>12831.630000000001</v>
      </c>
      <c r="J51" s="25">
        <f>G51/100*0.5</f>
        <v>471.8</v>
      </c>
      <c r="K51" s="22">
        <f>SUM(H51:J51)</f>
        <v>33685.430000000008</v>
      </c>
      <c r="L51" s="22">
        <f>K51+G51</f>
        <v>128045.43000000001</v>
      </c>
      <c r="M51" s="25">
        <f>L51/$M$14</f>
        <v>10670.452500000001</v>
      </c>
      <c r="N51" s="25">
        <f>L51/$N$14</f>
        <v>582.02468181818188</v>
      </c>
      <c r="O51" s="25">
        <f>L51/$O$14</f>
        <v>2910.1234090909093</v>
      </c>
      <c r="P51" s="28">
        <f>L51/$P$14</f>
        <v>77.603290909090916</v>
      </c>
    </row>
    <row r="52" spans="1:16">
      <c r="A52" s="170"/>
      <c r="B52" s="134"/>
      <c r="C52" s="164">
        <v>38</v>
      </c>
      <c r="D52" s="165">
        <v>92102</v>
      </c>
      <c r="E52" s="22">
        <v>2465</v>
      </c>
      <c r="F52" s="22">
        <v>730</v>
      </c>
      <c r="G52" s="22">
        <f>D52+F52+E52</f>
        <v>95297</v>
      </c>
      <c r="H52" s="22">
        <f>ROUND(G52*$I$2,0)</f>
        <v>20584</v>
      </c>
      <c r="I52" s="25">
        <f>IF(G52&gt;$N$5,$P$5*(G52-$N$5)+$P$4*($N$5-$N$4)+$P$3*($N$4-$N$1),IF($N$5&gt;G52&gt;$N$4,$P$4*(G52-$N$4)+$P$3*($N$4-$N$1),0))</f>
        <v>12972.6485</v>
      </c>
      <c r="J52" s="25">
        <f>G52/100*0.5</f>
        <v>476.485</v>
      </c>
      <c r="K52" s="22">
        <f>SUM(H52:J52)</f>
        <v>34033.133499999996</v>
      </c>
      <c r="L52" s="22">
        <f>K52+G52</f>
        <v>129330.1335</v>
      </c>
      <c r="M52" s="25">
        <f>L52/$M$14</f>
        <v>10777.511124999999</v>
      </c>
      <c r="N52" s="25">
        <f>L52/$N$14</f>
        <v>587.86424318181821</v>
      </c>
      <c r="O52" s="25">
        <f>L52/$O$14</f>
        <v>2939.3212159090908</v>
      </c>
      <c r="P52" s="28">
        <f>L52/$P$14</f>
        <v>78.381899090909087</v>
      </c>
    </row>
    <row r="53" spans="1:16">
      <c r="A53" s="170"/>
      <c r="B53" s="134"/>
      <c r="C53" s="164">
        <v>39</v>
      </c>
      <c r="D53" s="165">
        <v>93047</v>
      </c>
      <c r="E53" s="22">
        <v>2465</v>
      </c>
      <c r="F53" s="22">
        <v>730</v>
      </c>
      <c r="G53" s="22">
        <f>D53+F53+E53</f>
        <v>96242</v>
      </c>
      <c r="H53" s="22">
        <f>ROUND(G53*$I$2,0)</f>
        <v>20788</v>
      </c>
      <c r="I53" s="25">
        <f>IF(G53&gt;$N$5,$P$5*(G53-$N$5)+$P$4*($N$5-$N$4)+$P$3*($N$4-$N$1),IF($N$5&gt;G53&gt;$N$4,$P$4*(G53-$N$4)+$P$3*($N$4-$N$1),0))</f>
        <v>13114.871</v>
      </c>
      <c r="J53" s="25">
        <f>G53/100*0.5</f>
        <v>481.21</v>
      </c>
      <c r="K53" s="22">
        <f>SUM(H53:J53)</f>
        <v>34384.081</v>
      </c>
      <c r="L53" s="22">
        <f>K53+G53</f>
        <v>130626.081</v>
      </c>
      <c r="M53" s="25">
        <f>L53/$M$14</f>
        <v>10885.50675</v>
      </c>
      <c r="N53" s="25">
        <f>L53/$N$14</f>
        <v>593.75491363636365</v>
      </c>
      <c r="O53" s="25">
        <f>L53/$O$14</f>
        <v>2968.7745681818183</v>
      </c>
      <c r="P53" s="28">
        <f>L53/$P$14</f>
        <v>79.167321818181819</v>
      </c>
    </row>
    <row r="54" spans="1:16">
      <c r="A54" s="170"/>
      <c r="B54" s="134"/>
      <c r="C54" s="164">
        <v>40</v>
      </c>
      <c r="D54" s="165">
        <v>94002</v>
      </c>
      <c r="E54" s="22">
        <v>2465</v>
      </c>
      <c r="F54" s="22">
        <v>730</v>
      </c>
      <c r="G54" s="22">
        <f>D54+F54+E54</f>
        <v>97197</v>
      </c>
      <c r="H54" s="22">
        <f>ROUND(G54*$I$2,0)</f>
        <v>20995</v>
      </c>
      <c r="I54" s="25">
        <f>IF(G54&gt;$N$5,$P$5*(G54-$N$5)+$P$4*($N$5-$N$4)+$P$3*($N$4-$N$1),IF($N$5&gt;G54&gt;$N$4,$P$4*(G54-$N$4)+$P$3*($N$4-$N$1),0))</f>
        <v>13258.5985</v>
      </c>
      <c r="J54" s="25">
        <f>G54/100*0.5</f>
        <v>485.985</v>
      </c>
      <c r="K54" s="22">
        <f>SUM(H54:J54)</f>
        <v>34739.5835</v>
      </c>
      <c r="L54" s="22">
        <f>K54+G54</f>
        <v>131936.5835</v>
      </c>
      <c r="M54" s="25">
        <f>L54/$M$14</f>
        <v>10994.715291666667</v>
      </c>
      <c r="N54" s="25">
        <f>L54/$N$14</f>
        <v>599.71174318181818</v>
      </c>
      <c r="O54" s="25">
        <f>L54/$O$14</f>
        <v>2998.558715909091</v>
      </c>
      <c r="P54" s="28">
        <f>L54/$P$14</f>
        <v>79.961565757575769</v>
      </c>
    </row>
    <row r="55" spans="1:16">
      <c r="A55" s="170"/>
      <c r="B55" s="134"/>
      <c r="C55" s="164">
        <v>41</v>
      </c>
      <c r="D55" s="165">
        <v>94967</v>
      </c>
      <c r="E55" s="22">
        <v>2465</v>
      </c>
      <c r="F55" s="22">
        <v>730</v>
      </c>
      <c r="G55" s="22">
        <f>D55+F55+E55</f>
        <v>98162</v>
      </c>
      <c r="H55" s="22">
        <f>ROUND(G55*$I$2,0)</f>
        <v>21203</v>
      </c>
      <c r="I55" s="25">
        <f>IF(G55&gt;$N$5,$P$5*(G55-$N$5)+$P$4*($N$5-$N$4)+$P$3*($N$4-$N$1),IF($N$5&gt;G55&gt;$N$4,$P$4*(G55-$N$4)+$P$3*($N$4-$N$1),0))</f>
        <v>13403.831</v>
      </c>
      <c r="J55" s="25">
        <f>G55/100*0.5</f>
        <v>490.81</v>
      </c>
      <c r="K55" s="22">
        <f>SUM(H55:J55)</f>
        <v>35097.640999999996</v>
      </c>
      <c r="L55" s="22">
        <f>K55+G55</f>
        <v>133259.641</v>
      </c>
      <c r="M55" s="25">
        <f>L55/$M$14</f>
        <v>11104.970083333334</v>
      </c>
      <c r="N55" s="25">
        <f>L55/$N$14</f>
        <v>605.72564090909088</v>
      </c>
      <c r="O55" s="25">
        <f>L55/$O$14</f>
        <v>3028.6282045454545</v>
      </c>
      <c r="P55" s="28">
        <f>L55/$P$14</f>
        <v>80.763418787878791</v>
      </c>
    </row>
    <row r="56" spans="1:16">
      <c r="A56" s="170"/>
      <c r="B56" s="134"/>
      <c r="C56" s="164">
        <v>42</v>
      </c>
      <c r="D56" s="165">
        <v>95941</v>
      </c>
      <c r="E56" s="22">
        <v>2465</v>
      </c>
      <c r="F56" s="22">
        <v>730</v>
      </c>
      <c r="G56" s="22">
        <f>D56+F56+E56</f>
        <v>99136</v>
      </c>
      <c r="H56" s="22">
        <f>ROUND(G56*$I$2,0)</f>
        <v>21413</v>
      </c>
      <c r="I56" s="25">
        <f>IF(G56&gt;$N$5,$P$5*(G56-$N$5)+$P$4*($N$5-$N$4)+$P$3*($N$4-$N$1),IF($N$5&gt;G56&gt;$N$4,$P$4*(G56-$N$4)+$P$3*($N$4-$N$1),0))</f>
        <v>13550.418</v>
      </c>
      <c r="J56" s="25">
        <f>G56/100*0.5</f>
        <v>495.68</v>
      </c>
      <c r="K56" s="22">
        <f>SUM(H56:J56)</f>
        <v>35459.098</v>
      </c>
      <c r="L56" s="22">
        <f>K56+G56</f>
        <v>134595.098</v>
      </c>
      <c r="M56" s="25">
        <f>L56/$M$14</f>
        <v>11216.258166666667</v>
      </c>
      <c r="N56" s="25">
        <f>L56/$N$14</f>
        <v>611.7959</v>
      </c>
      <c r="O56" s="25">
        <f>L56/$O$14</f>
        <v>3058.9795</v>
      </c>
      <c r="P56" s="28">
        <f>L56/$P$14</f>
        <v>81.572786666666659</v>
      </c>
    </row>
    <row r="57" spans="1:16">
      <c r="A57" s="170"/>
      <c r="B57" s="134"/>
      <c r="C57" s="164">
        <v>43</v>
      </c>
      <c r="D57" s="165">
        <v>96925</v>
      </c>
      <c r="E57" s="22">
        <v>2465</v>
      </c>
      <c r="F57" s="22">
        <v>730</v>
      </c>
      <c r="G57" s="22">
        <f>D57+F57+E57</f>
        <v>100120</v>
      </c>
      <c r="H57" s="22">
        <f>ROUND(G57*$I$2,0)</f>
        <v>21626</v>
      </c>
      <c r="I57" s="25">
        <f>IF(G57&gt;$N$5,$P$5*(G57-$N$5)+$P$4*($N$5-$N$4)+$P$3*($N$4-$N$1),IF($N$5&gt;G57&gt;$N$4,$P$4*(G57-$N$4)+$P$3*($N$4-$N$1),0))</f>
        <v>13698.51</v>
      </c>
      <c r="J57" s="25">
        <f>G57/100*0.5</f>
        <v>500.6</v>
      </c>
      <c r="K57" s="22">
        <f>SUM(H57:J57)</f>
        <v>35825.11</v>
      </c>
      <c r="L57" s="22">
        <f>K57+G57</f>
        <v>135945.11</v>
      </c>
      <c r="M57" s="25">
        <f>L57/$M$14</f>
        <v>11328.759166666665</v>
      </c>
      <c r="N57" s="25">
        <f>L57/$N$14</f>
        <v>617.93231818181812</v>
      </c>
      <c r="O57" s="25">
        <f>L57/$O$14</f>
        <v>3089.6615909090906</v>
      </c>
      <c r="P57" s="28">
        <f>L57/$P$14</f>
        <v>82.390975757575745</v>
      </c>
    </row>
    <row r="58" spans="1:16">
      <c r="A58" s="170"/>
      <c r="B58" s="134"/>
      <c r="C58" s="164">
        <v>44</v>
      </c>
      <c r="D58" s="165">
        <v>97919</v>
      </c>
      <c r="E58" s="22">
        <v>2465</v>
      </c>
      <c r="F58" s="22">
        <v>730</v>
      </c>
      <c r="G58" s="22">
        <f>D58+F58+E58</f>
        <v>101114</v>
      </c>
      <c r="H58" s="22">
        <f>ROUND(G58*$I$2,0)</f>
        <v>21841</v>
      </c>
      <c r="I58" s="25">
        <f>IF(G58&gt;$N$5,$P$5*(G58-$N$5)+$P$4*($N$5-$N$4)+$P$3*($N$4-$N$1),IF($N$5&gt;G58&gt;$N$4,$P$4*(G58-$N$4)+$P$3*($N$4-$N$1),0))</f>
        <v>13848.107</v>
      </c>
      <c r="J58" s="25">
        <f>G58/100*0.5</f>
        <v>505.57</v>
      </c>
      <c r="K58" s="22">
        <f>SUM(H58:J58)</f>
        <v>36194.677</v>
      </c>
      <c r="L58" s="22">
        <f>K58+G58</f>
        <v>137308.677</v>
      </c>
      <c r="M58" s="25">
        <f>L58/$M$14</f>
        <v>11442.38975</v>
      </c>
      <c r="N58" s="25">
        <f>L58/$N$14</f>
        <v>624.13035</v>
      </c>
      <c r="O58" s="25">
        <f>L58/$O$14</f>
        <v>3120.65175</v>
      </c>
      <c r="P58" s="28">
        <f>L58/$P$14</f>
        <v>83.217379999999991</v>
      </c>
    </row>
    <row r="59" spans="1:16">
      <c r="A59" s="170"/>
      <c r="B59" s="116"/>
      <c r="C59" s="164">
        <v>45</v>
      </c>
      <c r="D59" s="165">
        <v>99137</v>
      </c>
      <c r="E59" s="22">
        <v>2465</v>
      </c>
      <c r="F59" s="22">
        <v>730</v>
      </c>
      <c r="G59" s="22">
        <f>D59+F59+E59</f>
        <v>102332</v>
      </c>
      <c r="H59" s="22">
        <f>ROUND(G59*$I$2,0)</f>
        <v>22104</v>
      </c>
      <c r="I59" s="25">
        <f>IF(G59&gt;$N$5,$P$5*(G59-$N$5)+$P$4*($N$5-$N$4)+$P$3*($N$4-$N$1),IF($N$5&gt;G59&gt;$N$4,$P$4*(G59-$N$4)+$P$3*($N$4-$N$1),0))</f>
        <v>14031.416000000001</v>
      </c>
      <c r="J59" s="25">
        <f>G59/100*0.5</f>
        <v>511.66</v>
      </c>
      <c r="K59" s="22">
        <f>SUM(H59:J59)</f>
        <v>36647.076</v>
      </c>
      <c r="L59" s="22">
        <f>K59+G59</f>
        <v>138979.076</v>
      </c>
      <c r="M59" s="25">
        <f>L59/$M$14</f>
        <v>11581.589666666667</v>
      </c>
      <c r="N59" s="25">
        <f>L59/$N$14</f>
        <v>631.72307272727278</v>
      </c>
      <c r="O59" s="25">
        <f>L59/$O$14</f>
        <v>3158.6153636363638</v>
      </c>
      <c r="P59" s="28">
        <f>L59/$P$14</f>
        <v>84.229743030303027</v>
      </c>
    </row>
  </sheetData>
  <mergeCells count="2">
    <mergeCell ref="H13:K13"/>
    <mergeCell ref="C11:T11"/>
  </mergeCells>
  <pageMargins left="0.7" right="0.7" top="0.75" bottom="0.75" header="0.3" footer="0.3"/>
  <headerFooter scaleWithDoc="1" alignWithMargins="0" differentFirst="0" differentOddEven="0"/>
  <extLst/>
</worksheet>
</file>

<file path=xl/worksheets/sheet1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S59"/>
  <sheetViews>
    <sheetView topLeftCell="A10" view="normal" workbookViewId="0">
      <selection pane="topLeft" activeCell="D32" sqref="D32"/>
    </sheetView>
  </sheetViews>
  <sheetFormatPr defaultRowHeight="12.45"/>
  <cols>
    <col min="8" max="8" width="9.84765625" bestFit="1" customWidth="1"/>
    <col min="12" max="12" width="9.84765625" bestFit="1" customWidth="1"/>
    <col min="13" max="13" width="10.140625" bestFit="1" customWidth="1"/>
  </cols>
  <sheetData>
    <row r="1" spans="8:15" ht="12.75" customHeight="1" hidden="1">
      <c r="H1" s="54" t="s">
        <v>76</v>
      </c>
      <c r="I1" s="54"/>
      <c r="L1" s="1" t="s">
        <v>38</v>
      </c>
      <c r="M1" s="39">
        <v>6396</v>
      </c>
      <c r="N1" s="40" t="s">
        <v>39</v>
      </c>
      <c r="O1" s="41"/>
    </row>
    <row r="2" spans="8:15" ht="12.75" customHeight="1" hidden="1">
      <c r="H2" s="103">
        <v>0.216</v>
      </c>
      <c r="I2" s="56"/>
      <c r="L2" s="1" t="s">
        <v>41</v>
      </c>
      <c r="M2" s="39">
        <v>50270</v>
      </c>
      <c r="N2" s="42"/>
      <c r="O2" s="44"/>
    </row>
    <row r="3" spans="12:15" ht="12.75" customHeight="1" hidden="1">
      <c r="L3" s="1" t="s">
        <v>43</v>
      </c>
      <c r="M3" s="39">
        <v>9880</v>
      </c>
      <c r="N3" s="42" t="s">
        <v>44</v>
      </c>
      <c r="O3" s="47">
        <v>0</v>
      </c>
    </row>
    <row r="4" spans="8:15" ht="12.75" customHeight="1" hidden="1">
      <c r="H4" t="s">
        <v>79</v>
      </c>
      <c r="L4" s="49" t="s">
        <v>45</v>
      </c>
      <c r="M4" s="50">
        <v>9100</v>
      </c>
      <c r="N4" s="51" t="s">
        <v>46</v>
      </c>
      <c r="O4" s="52">
        <v>0.1505</v>
      </c>
    </row>
    <row r="5" spans="8:15" ht="12.75" customHeight="1" hidden="1">
      <c r="H5" s="56">
        <v>0.19</v>
      </c>
      <c r="I5" s="56"/>
      <c r="L5" s="1" t="s">
        <v>47</v>
      </c>
      <c r="M5" s="39">
        <v>50270</v>
      </c>
      <c r="N5" s="45" t="s">
        <v>48</v>
      </c>
      <c r="O5" s="53">
        <v>0.1505</v>
      </c>
    </row>
    <row r="6" spans="1:1" ht="12.75" customHeight="1" hidden="1">
      <c r="A6"/>
    </row>
    <row r="7" spans="1:1" ht="12.75" customHeight="1" hidden="1">
      <c r="A7"/>
    </row>
    <row r="8" spans="1:1" ht="12.75" customHeight="1" hidden="1">
      <c r="A8"/>
    </row>
    <row r="9" spans="1:1" ht="12.75" customHeight="1" hidden="1">
      <c r="A9"/>
    </row>
    <row r="11" spans="3:19" ht="20.15">
      <c r="C11" s="26" t="s">
        <v>157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3:12" ht="20.6" thickBot="1"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1:15" ht="24.9">
      <c r="A13" s="19" t="s">
        <v>144</v>
      </c>
      <c r="B13" s="143"/>
      <c r="C13" s="18" t="s">
        <v>2</v>
      </c>
      <c r="D13" s="5" t="s">
        <v>1</v>
      </c>
      <c r="E13" s="5" t="s">
        <v>0</v>
      </c>
      <c r="F13" s="5" t="s">
        <v>3</v>
      </c>
      <c r="G13" s="175" t="s">
        <v>9</v>
      </c>
      <c r="H13" s="176"/>
      <c r="I13" s="176"/>
      <c r="J13" s="135"/>
      <c r="K13" s="5" t="s">
        <v>4</v>
      </c>
      <c r="L13" s="5" t="s">
        <v>5</v>
      </c>
      <c r="M13" s="5" t="s">
        <v>6</v>
      </c>
      <c r="N13" s="5" t="s">
        <v>7</v>
      </c>
      <c r="O13" s="6" t="s">
        <v>8</v>
      </c>
    </row>
    <row r="14" spans="1:15">
      <c r="A14" s="1"/>
      <c r="B14" s="1"/>
      <c r="C14" s="2"/>
      <c r="D14" s="14"/>
      <c r="E14" s="14"/>
      <c r="F14" s="14"/>
      <c r="G14" s="15" t="s">
        <v>15</v>
      </c>
      <c r="H14" s="15" t="s">
        <v>14</v>
      </c>
      <c r="I14" s="16" t="s">
        <v>80</v>
      </c>
      <c r="J14" s="16" t="s">
        <v>3</v>
      </c>
      <c r="K14" s="14"/>
      <c r="L14" s="14">
        <v>12</v>
      </c>
      <c r="M14" s="14">
        <v>220</v>
      </c>
      <c r="N14" s="14">
        <v>44</v>
      </c>
      <c r="O14" s="17">
        <v>1650</v>
      </c>
    </row>
    <row r="15" spans="1:15">
      <c r="A15" s="163" t="s">
        <v>147</v>
      </c>
      <c r="B15" s="134"/>
      <c r="C15" s="164">
        <v>1</v>
      </c>
      <c r="D15" s="172">
        <v>65206.210000000006</v>
      </c>
      <c r="E15" s="22">
        <v>3291</v>
      </c>
      <c r="F15" s="22">
        <f>D15+E15</f>
        <v>68497.21</v>
      </c>
      <c r="G15" s="22">
        <f>ROUND(F15*$H$2,0)</f>
        <v>14795</v>
      </c>
      <c r="H15" s="25">
        <f>IF(F15&gt;$M$5,$O$5*(F15-$M$5)+$O$4*($M$5-$M$4)+$O$3*($M$4-$M$1),IF($M$5&gt;F15&gt;$M$4,$O$4*(F15-$M$4)+$O$3*($M$4-$M$1),0))</f>
        <v>8939.2801050000016</v>
      </c>
      <c r="I15" s="25">
        <f>F15/100*0.5</f>
        <v>342.48605000000003</v>
      </c>
      <c r="J15" s="22">
        <f>SUM(G15:I15)</f>
        <v>24076.766155</v>
      </c>
      <c r="K15" s="22">
        <f>J15+F15</f>
        <v>92573.976155000011</v>
      </c>
      <c r="L15" s="25">
        <f>K15/$L$14</f>
        <v>7714.4980129166679</v>
      </c>
      <c r="M15" s="25">
        <f>K15/$M$14</f>
        <v>420.79080070454552</v>
      </c>
      <c r="N15" s="25">
        <f>K15/$N$14</f>
        <v>2103.9540035227274</v>
      </c>
      <c r="O15" s="28">
        <f>K15/$O$14</f>
        <v>56.1054400939394</v>
      </c>
    </row>
    <row r="16" spans="1:15">
      <c r="A16" s="166"/>
      <c r="B16" s="134"/>
      <c r="C16" s="164">
        <v>2</v>
      </c>
      <c r="D16" s="172">
        <v>65883.95</v>
      </c>
      <c r="E16" s="22">
        <v>3291</v>
      </c>
      <c r="F16" s="22">
        <f>D16+E16</f>
        <v>69174.95</v>
      </c>
      <c r="G16" s="22">
        <f>ROUND(F16*$H$2,0)</f>
        <v>14942</v>
      </c>
      <c r="H16" s="25">
        <f>IF(F16&gt;$M$5,$O$5*(F16-$M$5)+$O$4*($M$5-$M$4)+$O$3*($M$4-$M$1),IF($M$5&gt;F16&gt;$M$4,$O$4*(F16-$M$4)+$O$3*($M$4-$M$1),0))</f>
        <v>9041.279975</v>
      </c>
      <c r="I16" s="25">
        <f>F16/100*0.5</f>
        <v>345.87475</v>
      </c>
      <c r="J16" s="22">
        <f>SUM(G16:I16)</f>
        <v>24329.154724999997</v>
      </c>
      <c r="K16" s="22">
        <f>J16+F16</f>
        <v>93504.104725</v>
      </c>
      <c r="L16" s="25">
        <f>K16/$L$14</f>
        <v>7792.0087270833328</v>
      </c>
      <c r="M16" s="25">
        <f>K16/$M$14</f>
        <v>425.0186578409091</v>
      </c>
      <c r="N16" s="25">
        <f>K16/$N$14</f>
        <v>2125.0932892045453</v>
      </c>
      <c r="O16" s="28">
        <f>K16/$O$14</f>
        <v>56.66915437878788</v>
      </c>
    </row>
    <row r="17" spans="1:15">
      <c r="A17" s="166"/>
      <c r="B17" s="134"/>
      <c r="C17" s="164">
        <v>3</v>
      </c>
      <c r="D17" s="172">
        <v>66567.87</v>
      </c>
      <c r="E17" s="22">
        <v>3291</v>
      </c>
      <c r="F17" s="22">
        <f>D17+E17</f>
        <v>69858.87</v>
      </c>
      <c r="G17" s="22">
        <f>ROUND(F17*$H$2,0)</f>
        <v>15090</v>
      </c>
      <c r="H17" s="25">
        <f>IF(F17&gt;$M$5,$O$5*(F17-$M$5)+$O$4*($M$5-$M$4)+$O$3*($M$4-$M$1),IF($M$5&gt;F17&gt;$M$4,$O$4*(F17-$M$4)+$O$3*($M$4-$M$1),0))</f>
        <v>9144.2099349999989</v>
      </c>
      <c r="I17" s="25">
        <f>F17/100*0.5</f>
        <v>349.29434999999995</v>
      </c>
      <c r="J17" s="22">
        <f>SUM(G17:I17)</f>
        <v>24583.504285</v>
      </c>
      <c r="K17" s="22">
        <f>J17+F17</f>
        <v>94442.374285</v>
      </c>
      <c r="L17" s="25">
        <f>K17/$L$14</f>
        <v>7870.1978570833335</v>
      </c>
      <c r="M17" s="25">
        <f>K17/$M$14</f>
        <v>429.2835194772727</v>
      </c>
      <c r="N17" s="25">
        <f>K17/$N$14</f>
        <v>2146.4175973863635</v>
      </c>
      <c r="O17" s="28">
        <f>K17/$O$14</f>
        <v>57.237802596969694</v>
      </c>
    </row>
    <row r="18" spans="1:15">
      <c r="A18" s="166"/>
      <c r="B18" s="134"/>
      <c r="C18" s="164">
        <v>4</v>
      </c>
      <c r="D18" s="172">
        <v>67259</v>
      </c>
      <c r="E18" s="22">
        <v>3291</v>
      </c>
      <c r="F18" s="22">
        <f>D18+E18</f>
        <v>70550</v>
      </c>
      <c r="G18" s="22">
        <f>ROUND(F18*$H$2,0)</f>
        <v>15239</v>
      </c>
      <c r="H18" s="25">
        <f>IF(F18&gt;$M$5,$O$5*(F18-$M$5)+$O$4*($M$5-$M$4)+$O$3*($M$4-$M$1),IF($M$5&gt;F18&gt;$M$4,$O$4*(F18-$M$4)+$O$3*($M$4-$M$1),0))</f>
        <v>9248.225</v>
      </c>
      <c r="I18" s="25">
        <f>F18/100*0.5</f>
        <v>352.75</v>
      </c>
      <c r="J18" s="22">
        <f>SUM(G18:I18)</f>
        <v>24839.975</v>
      </c>
      <c r="K18" s="22">
        <f>J18+F18</f>
        <v>95389.975</v>
      </c>
      <c r="L18" s="25">
        <f>K18/$L$14</f>
        <v>7949.1645833333341</v>
      </c>
      <c r="M18" s="25">
        <f>K18/$M$14</f>
        <v>433.59079545454546</v>
      </c>
      <c r="N18" s="25">
        <f>K18/$N$14</f>
        <v>2167.9539772727276</v>
      </c>
      <c r="O18" s="28">
        <f>K18/$O$14</f>
        <v>57.812106060606062</v>
      </c>
    </row>
    <row r="19" spans="1:15">
      <c r="A19" s="166"/>
      <c r="B19" s="134"/>
      <c r="C19" s="164">
        <v>5</v>
      </c>
      <c r="D19" s="172">
        <v>67957.34</v>
      </c>
      <c r="E19" s="22">
        <v>3291</v>
      </c>
      <c r="F19" s="22">
        <f>D19+E19</f>
        <v>71248.34</v>
      </c>
      <c r="G19" s="22">
        <f>ROUND(F19*$H$2,0)</f>
        <v>15390</v>
      </c>
      <c r="H19" s="25">
        <f>IF(F19&gt;$M$5,$O$5*(F19-$M$5)+$O$4*($M$5-$M$4)+$O$3*($M$4-$M$1),IF($M$5&gt;F19&gt;$M$4,$O$4*(F19-$M$4)+$O$3*($M$4-$M$1),0))</f>
        <v>9353.32517</v>
      </c>
      <c r="I19" s="25">
        <f>F19/100*0.5</f>
        <v>356.2417</v>
      </c>
      <c r="J19" s="22">
        <f>SUM(G19:I19)</f>
        <v>25099.56687</v>
      </c>
      <c r="K19" s="22">
        <f>J19+F19</f>
        <v>96347.906869999992</v>
      </c>
      <c r="L19" s="25">
        <f>K19/$L$14</f>
        <v>8028.992239166666</v>
      </c>
      <c r="M19" s="25">
        <f>K19/$M$14</f>
        <v>437.94503122727269</v>
      </c>
      <c r="N19" s="25">
        <f>K19/$N$14</f>
        <v>2189.7251561363632</v>
      </c>
      <c r="O19" s="28">
        <f>K19/$O$14</f>
        <v>58.392670830303025</v>
      </c>
    </row>
    <row r="20" spans="1:15">
      <c r="A20" s="166"/>
      <c r="B20" s="134"/>
      <c r="C20" s="164">
        <v>6</v>
      </c>
      <c r="D20" s="172">
        <v>68661.86</v>
      </c>
      <c r="E20" s="22">
        <v>3291</v>
      </c>
      <c r="F20" s="22">
        <f>D20+E20</f>
        <v>71952.86</v>
      </c>
      <c r="G20" s="22">
        <f>ROUND(F20*$H$2,0)</f>
        <v>15542</v>
      </c>
      <c r="H20" s="25">
        <f>IF(F20&gt;$M$5,$O$5*(F20-$M$5)+$O$4*($M$5-$M$4)+$O$3*($M$4-$M$1),IF($M$5&gt;F20&gt;$M$4,$O$4*(F20-$M$4)+$O$3*($M$4-$M$1),0))</f>
        <v>9459.35543</v>
      </c>
      <c r="I20" s="25">
        <f>F20/100*0.5</f>
        <v>359.7643</v>
      </c>
      <c r="J20" s="22">
        <f>SUM(G20:I20)</f>
        <v>25361.11973</v>
      </c>
      <c r="K20" s="22">
        <f>J20+F20</f>
        <v>97313.979729999992</v>
      </c>
      <c r="L20" s="25">
        <f>K20/$L$14</f>
        <v>8109.4983108333327</v>
      </c>
      <c r="M20" s="25">
        <f>K20/$M$14</f>
        <v>442.33627149999995</v>
      </c>
      <c r="N20" s="25">
        <f>K20/$N$14</f>
        <v>2211.6813574999996</v>
      </c>
      <c r="O20" s="28">
        <f>K20/$O$14</f>
        <v>58.978169533333329</v>
      </c>
    </row>
    <row r="21" spans="1:15">
      <c r="A21" s="166"/>
      <c r="B21" s="134"/>
      <c r="C21" s="164">
        <v>7</v>
      </c>
      <c r="D21" s="172">
        <v>69373.59</v>
      </c>
      <c r="E21" s="22">
        <v>3291</v>
      </c>
      <c r="F21" s="22">
        <f>D21+E21</f>
        <v>72664.59</v>
      </c>
      <c r="G21" s="22">
        <f>ROUND(F21*$H$2,0)</f>
        <v>15696</v>
      </c>
      <c r="H21" s="25">
        <f>IF(F21&gt;$M$5,$O$5*(F21-$M$5)+$O$4*($M$5-$M$4)+$O$3*($M$4-$M$1),IF($M$5&gt;F21&gt;$M$4,$O$4*(F21-$M$4)+$O$3*($M$4-$M$1),0))</f>
        <v>9566.470795</v>
      </c>
      <c r="I21" s="25">
        <f>F21/100*0.5</f>
        <v>363.32295</v>
      </c>
      <c r="J21" s="22">
        <f>SUM(G21:I21)</f>
        <v>25625.793745000003</v>
      </c>
      <c r="K21" s="22">
        <f>J21+F21</f>
        <v>98290.383745</v>
      </c>
      <c r="L21" s="25">
        <f>K21/$L$14</f>
        <v>8190.8653120833333</v>
      </c>
      <c r="M21" s="25">
        <f>K21/$M$14</f>
        <v>446.77447156818181</v>
      </c>
      <c r="N21" s="25">
        <f>K21/$N$14</f>
        <v>2233.872357840909</v>
      </c>
      <c r="O21" s="28">
        <f>K21/$O$14</f>
        <v>59.569929542424241</v>
      </c>
    </row>
    <row r="22" spans="1:15">
      <c r="A22" s="166"/>
      <c r="B22" s="134"/>
      <c r="C22" s="164">
        <v>8</v>
      </c>
      <c r="D22" s="172">
        <v>70092.53</v>
      </c>
      <c r="E22" s="22">
        <v>3291</v>
      </c>
      <c r="F22" s="22">
        <f>D22+E22</f>
        <v>73383.53</v>
      </c>
      <c r="G22" s="22">
        <f>ROUND(F22*$H$2,0)</f>
        <v>15851</v>
      </c>
      <c r="H22" s="25">
        <f>IF(F22&gt;$M$5,$O$5*(F22-$M$5)+$O$4*($M$5-$M$4)+$O$3*($M$4-$M$1),IF($M$5&gt;F22&gt;$M$4,$O$4*(F22-$M$4)+$O$3*($M$4-$M$1),0))</f>
        <v>9674.671265</v>
      </c>
      <c r="I22" s="25">
        <f>F22/100*0.5</f>
        <v>366.91765</v>
      </c>
      <c r="J22" s="22">
        <f>SUM(G22:I22)</f>
        <v>25892.588915</v>
      </c>
      <c r="K22" s="22">
        <f>J22+F22</f>
        <v>99276.118915</v>
      </c>
      <c r="L22" s="25">
        <f>K22/$L$14</f>
        <v>8273.0099095833339</v>
      </c>
      <c r="M22" s="25">
        <f>K22/$M$14</f>
        <v>451.2550859772727</v>
      </c>
      <c r="N22" s="25">
        <f>K22/$N$14</f>
        <v>2256.2754298863638</v>
      </c>
      <c r="O22" s="28">
        <f>K22/$O$14</f>
        <v>60.167344796969694</v>
      </c>
    </row>
    <row r="23" spans="1:15">
      <c r="A23" s="166"/>
      <c r="B23" s="134"/>
      <c r="C23" s="164">
        <v>9</v>
      </c>
      <c r="D23" s="172">
        <v>70819.71</v>
      </c>
      <c r="E23" s="22">
        <v>3291</v>
      </c>
      <c r="F23" s="22">
        <f>D23+E23</f>
        <v>74110.71</v>
      </c>
      <c r="G23" s="22">
        <f>ROUND(F23*$H$2,0)</f>
        <v>16008</v>
      </c>
      <c r="H23" s="25">
        <f>IF(F23&gt;$M$5,$O$5*(F23-$M$5)+$O$4*($M$5-$M$4)+$O$3*($M$4-$M$1),IF($M$5&gt;F23&gt;$M$4,$O$4*(F23-$M$4)+$O$3*($M$4-$M$1),0))</f>
        <v>9784.111855000001</v>
      </c>
      <c r="I23" s="25">
        <f>F23/100*0.5</f>
        <v>370.55355000000003</v>
      </c>
      <c r="J23" s="22">
        <f>SUM(G23:I23)</f>
        <v>26162.665405000003</v>
      </c>
      <c r="K23" s="22">
        <f>J23+F23</f>
        <v>100273.37540500001</v>
      </c>
      <c r="L23" s="25">
        <f>K23/$L$14</f>
        <v>8356.1146170833345</v>
      </c>
      <c r="M23" s="25">
        <f>K23/$M$14</f>
        <v>455.78807002272731</v>
      </c>
      <c r="N23" s="25">
        <f>K23/$N$14</f>
        <v>2278.9403501136367</v>
      </c>
      <c r="O23" s="28">
        <f>K23/$O$14</f>
        <v>60.771742669696977</v>
      </c>
    </row>
    <row r="24" spans="1:15" ht="12.75" customHeight="1">
      <c r="A24" s="166"/>
      <c r="B24" s="167" t="s">
        <v>148</v>
      </c>
      <c r="C24" s="164">
        <v>10</v>
      </c>
      <c r="D24" s="172">
        <v>71793.06</v>
      </c>
      <c r="E24" s="22">
        <v>3291</v>
      </c>
      <c r="F24" s="22">
        <f>D24+E24</f>
        <v>75084.06</v>
      </c>
      <c r="G24" s="22">
        <f>ROUND(F24*$H$2,0)</f>
        <v>16218</v>
      </c>
      <c r="H24" s="25">
        <f>IF(F24&gt;$M$5,$O$5*(F24-$M$5)+$O$4*($M$5-$M$4)+$O$3*($M$4-$M$1),IF($M$5&gt;F24&gt;$M$4,$O$4*(F24-$M$4)+$O$3*($M$4-$M$1),0))</f>
        <v>9930.60103</v>
      </c>
      <c r="I24" s="25">
        <f>F24/100*0.5</f>
        <v>375.4203</v>
      </c>
      <c r="J24" s="22">
        <f>SUM(G24:I24)</f>
        <v>26524.02133</v>
      </c>
      <c r="K24" s="22">
        <f>J24+F24</f>
        <v>101608.08133</v>
      </c>
      <c r="L24" s="25">
        <f>K24/$L$14</f>
        <v>8467.3401108333328</v>
      </c>
      <c r="M24" s="25">
        <f>K24/$M$14</f>
        <v>461.85491513636362</v>
      </c>
      <c r="N24" s="25">
        <f>K24/$N$14</f>
        <v>2309.2745756818181</v>
      </c>
      <c r="O24" s="28">
        <f>K24/$O$14</f>
        <v>61.580655351515155</v>
      </c>
    </row>
    <row r="25" spans="1:15">
      <c r="A25" s="166"/>
      <c r="B25" s="168"/>
      <c r="C25" s="164">
        <v>11</v>
      </c>
      <c r="D25" s="172">
        <v>72536.72</v>
      </c>
      <c r="E25" s="22">
        <v>3291</v>
      </c>
      <c r="F25" s="22">
        <f>D25+E25</f>
        <v>75827.72</v>
      </c>
      <c r="G25" s="22">
        <f>ROUND(F25*$H$2,0)</f>
        <v>16379</v>
      </c>
      <c r="H25" s="25">
        <f>IF(F25&gt;$M$5,$O$5*(F25-$M$5)+$O$4*($M$5-$M$4)+$O$3*($M$4-$M$1),IF($M$5&gt;F25&gt;$M$4,$O$4*(F25-$M$4)+$O$3*($M$4-$M$1),0))</f>
        <v>10042.52186</v>
      </c>
      <c r="I25" s="25">
        <f>F25/100*0.5</f>
        <v>379.1386</v>
      </c>
      <c r="J25" s="22">
        <f>SUM(G25:I25)</f>
        <v>26800.66046</v>
      </c>
      <c r="K25" s="22">
        <f>J25+F25</f>
        <v>102628.38046</v>
      </c>
      <c r="L25" s="25">
        <f>K25/$L$14</f>
        <v>8552.3650383333334</v>
      </c>
      <c r="M25" s="25">
        <f>K25/$M$14</f>
        <v>466.49263845454544</v>
      </c>
      <c r="N25" s="25">
        <f>K25/$N$14</f>
        <v>2332.4631922727272</v>
      </c>
      <c r="O25" s="28">
        <f>K25/$O$14</f>
        <v>62.199018460606062</v>
      </c>
    </row>
    <row r="26" spans="1:15">
      <c r="A26" s="166"/>
      <c r="B26" s="168"/>
      <c r="C26" s="164">
        <v>12</v>
      </c>
      <c r="D26" s="172">
        <v>73287.59</v>
      </c>
      <c r="E26" s="22">
        <v>3291</v>
      </c>
      <c r="F26" s="22">
        <f>D26+E26</f>
        <v>76578.59</v>
      </c>
      <c r="G26" s="22">
        <f>ROUND(F26*$H$2,0)</f>
        <v>16541</v>
      </c>
      <c r="H26" s="25">
        <f>IF(F26&gt;$M$5,$O$5*(F26-$M$5)+$O$4*($M$5-$M$4)+$O$3*($M$4-$M$1),IF($M$5&gt;F26&gt;$M$4,$O$4*(F26-$M$4)+$O$3*($M$4-$M$1),0))</f>
        <v>10155.527795</v>
      </c>
      <c r="I26" s="25">
        <f>F26/100*0.5</f>
        <v>382.89295</v>
      </c>
      <c r="J26" s="22">
        <f>SUM(G26:I26)</f>
        <v>27079.420745000003</v>
      </c>
      <c r="K26" s="22">
        <f>J26+F26</f>
        <v>103658.010745</v>
      </c>
      <c r="L26" s="25">
        <f>K26/$L$14</f>
        <v>8638.1675620833339</v>
      </c>
      <c r="M26" s="25">
        <f>K26/$M$14</f>
        <v>471.17277611363642</v>
      </c>
      <c r="N26" s="25">
        <f>K26/$N$14</f>
        <v>2355.8638805681821</v>
      </c>
      <c r="O26" s="28">
        <f>K26/$O$14</f>
        <v>62.823036815151518</v>
      </c>
    </row>
    <row r="27" spans="1:15">
      <c r="A27" s="166"/>
      <c r="B27" s="168"/>
      <c r="C27" s="164">
        <v>13</v>
      </c>
      <c r="D27" s="172">
        <v>74045.67</v>
      </c>
      <c r="E27" s="22">
        <v>3291</v>
      </c>
      <c r="F27" s="22">
        <f>D27+E27</f>
        <v>77336.67</v>
      </c>
      <c r="G27" s="22">
        <f>ROUND(F27*$H$2,0)</f>
        <v>16705</v>
      </c>
      <c r="H27" s="25">
        <f>IF(F27&gt;$M$5,$O$5*(F27-$M$5)+$O$4*($M$5-$M$4)+$O$3*($M$4-$M$1),IF($M$5&gt;F27&gt;$M$4,$O$4*(F27-$M$4)+$O$3*($M$4-$M$1),0))</f>
        <v>10269.618835</v>
      </c>
      <c r="I27" s="25">
        <f>F27/100*0.5</f>
        <v>386.68335</v>
      </c>
      <c r="J27" s="22">
        <f>SUM(G27:I27)</f>
        <v>27361.302185</v>
      </c>
      <c r="K27" s="22">
        <f>J27+F27</f>
        <v>104697.97218499999</v>
      </c>
      <c r="L27" s="25">
        <f>K27/$L$14</f>
        <v>8724.8310154166666</v>
      </c>
      <c r="M27" s="25">
        <f>K27/$M$14</f>
        <v>475.89987356818176</v>
      </c>
      <c r="N27" s="25">
        <f>K27/$N$14</f>
        <v>2379.4993678409087</v>
      </c>
      <c r="O27" s="28">
        <f>K27/$O$14</f>
        <v>63.453316475757568</v>
      </c>
    </row>
    <row r="28" spans="1:15">
      <c r="A28" s="166"/>
      <c r="B28" s="168"/>
      <c r="C28" s="164">
        <v>14</v>
      </c>
      <c r="D28" s="172">
        <v>74810.96</v>
      </c>
      <c r="E28" s="22">
        <v>3291</v>
      </c>
      <c r="F28" s="22">
        <f>D28+E28</f>
        <v>78101.96</v>
      </c>
      <c r="G28" s="22">
        <f>ROUND(F28*$H$2,0)</f>
        <v>16870</v>
      </c>
      <c r="H28" s="25">
        <f>IF(F28&gt;$M$5,$O$5*(F28-$M$5)+$O$4*($M$5-$M$4)+$O$3*($M$4-$M$1),IF($M$5&gt;F28&gt;$M$4,$O$4*(F28-$M$4)+$O$3*($M$4-$M$1),0))</f>
        <v>10384.79498</v>
      </c>
      <c r="I28" s="25">
        <f>F28/100*0.5</f>
        <v>390.50980000000004</v>
      </c>
      <c r="J28" s="22">
        <f>SUM(G28:I28)</f>
        <v>27645.30478</v>
      </c>
      <c r="K28" s="22">
        <f>J28+F28</f>
        <v>105747.26478</v>
      </c>
      <c r="L28" s="25">
        <f>K28/$L$14</f>
        <v>8812.272065</v>
      </c>
      <c r="M28" s="25">
        <f>K28/$M$14</f>
        <v>480.66938536363637</v>
      </c>
      <c r="N28" s="25">
        <f>K28/$N$14</f>
        <v>2403.3469268181816</v>
      </c>
      <c r="O28" s="28">
        <f>K28/$O$14</f>
        <v>64.089251381818187</v>
      </c>
    </row>
    <row r="29" spans="1:15">
      <c r="A29" s="166"/>
      <c r="B29" s="168"/>
      <c r="C29" s="164">
        <v>15</v>
      </c>
      <c r="D29" s="172">
        <v>75584.49</v>
      </c>
      <c r="E29" s="22">
        <v>3291</v>
      </c>
      <c r="F29" s="22">
        <f>D29+E29</f>
        <v>78875.49</v>
      </c>
      <c r="G29" s="22">
        <f>ROUND(F29*$H$2,0)</f>
        <v>17037</v>
      </c>
      <c r="H29" s="25">
        <f>IF(F29&gt;$M$5,$O$5*(F29-$M$5)+$O$4*($M$5-$M$4)+$O$3*($M$4-$M$1),IF($M$5&gt;F29&gt;$M$4,$O$4*(F29-$M$4)+$O$3*($M$4-$M$1),0))</f>
        <v>10501.211245</v>
      </c>
      <c r="I29" s="25">
        <f>F29/100*0.5</f>
        <v>394.37745</v>
      </c>
      <c r="J29" s="22">
        <f>SUM(G29:I29)</f>
        <v>27932.588695</v>
      </c>
      <c r="K29" s="22">
        <f>J29+F29</f>
        <v>106808.078695</v>
      </c>
      <c r="L29" s="25">
        <f>K29/$L$14</f>
        <v>8900.6732245833336</v>
      </c>
      <c r="M29" s="25">
        <f>K29/$M$14</f>
        <v>485.49126679545458</v>
      </c>
      <c r="N29" s="25">
        <f>K29/$N$14</f>
        <v>2427.4563339772726</v>
      </c>
      <c r="O29" s="28">
        <f>K29/$O$14</f>
        <v>64.732168906060608</v>
      </c>
    </row>
    <row r="30" spans="1:15">
      <c r="A30" s="166"/>
      <c r="B30" s="168"/>
      <c r="C30" s="164">
        <v>16</v>
      </c>
      <c r="D30" s="172">
        <v>76366.26</v>
      </c>
      <c r="E30" s="22">
        <v>3291</v>
      </c>
      <c r="F30" s="22">
        <f>D30+E30</f>
        <v>79657.26</v>
      </c>
      <c r="G30" s="22">
        <f>ROUND(F30*$H$2,0)</f>
        <v>17206</v>
      </c>
      <c r="H30" s="25">
        <f>IF(F30&gt;$M$5,$O$5*(F30-$M$5)+$O$4*($M$5-$M$4)+$O$3*($M$4-$M$1),IF($M$5&gt;F30&gt;$M$4,$O$4*(F30-$M$4)+$O$3*($M$4-$M$1),0))</f>
        <v>10618.867629999999</v>
      </c>
      <c r="I30" s="25">
        <f>F30/100*0.5</f>
        <v>398.2863</v>
      </c>
      <c r="J30" s="22">
        <f>SUM(G30:I30)</f>
        <v>28223.15393</v>
      </c>
      <c r="K30" s="22">
        <f>J30+F30</f>
        <v>107880.41393</v>
      </c>
      <c r="L30" s="25">
        <f>K30/$L$14</f>
        <v>8990.0344941666663</v>
      </c>
      <c r="M30" s="25">
        <f>K30/$M$14</f>
        <v>490.36551786363634</v>
      </c>
      <c r="N30" s="25">
        <f>K30/$N$14</f>
        <v>2451.8275893181817</v>
      </c>
      <c r="O30" s="28">
        <f>K30/$O$14</f>
        <v>65.382069048484851</v>
      </c>
    </row>
    <row r="31" spans="1:15">
      <c r="A31" s="166"/>
      <c r="B31" s="168"/>
      <c r="C31" s="164">
        <v>17</v>
      </c>
      <c r="D31" s="172">
        <v>77155.24</v>
      </c>
      <c r="E31" s="22">
        <v>3291</v>
      </c>
      <c r="F31" s="22">
        <f>D31+E31</f>
        <v>80446.24</v>
      </c>
      <c r="G31" s="22">
        <f>ROUND(F31*$H$2,0)</f>
        <v>17376</v>
      </c>
      <c r="H31" s="25">
        <f>IF(F31&gt;$M$5,$O$5*(F31-$M$5)+$O$4*($M$5-$M$4)+$O$3*($M$4-$M$1),IF($M$5&gt;F31&gt;$M$4,$O$4*(F31-$M$4)+$O$3*($M$4-$M$1),0))</f>
        <v>10737.609120000001</v>
      </c>
      <c r="I31" s="25">
        <f>F31/100*0.5</f>
        <v>402.2312</v>
      </c>
      <c r="J31" s="22">
        <f>SUM(G31:I31)</f>
        <v>28515.84032</v>
      </c>
      <c r="K31" s="22">
        <f>J31+F31</f>
        <v>108962.08032000001</v>
      </c>
      <c r="L31" s="25">
        <f>K31/$L$14</f>
        <v>9080.17336</v>
      </c>
      <c r="M31" s="25">
        <f>K31/$M$14</f>
        <v>495.28218327272731</v>
      </c>
      <c r="N31" s="25">
        <f>K31/$N$14</f>
        <v>2476.4109163636367</v>
      </c>
      <c r="O31" s="28">
        <f>K31/$O$14</f>
        <v>66.037624436363643</v>
      </c>
    </row>
    <row r="32" spans="1:15">
      <c r="A32" s="166"/>
      <c r="B32" s="168"/>
      <c r="C32" s="164">
        <v>18</v>
      </c>
      <c r="D32" s="172">
        <v>77952.46</v>
      </c>
      <c r="E32" s="22">
        <v>3291</v>
      </c>
      <c r="F32" s="22">
        <f>D32+E32</f>
        <v>81243.46</v>
      </c>
      <c r="G32" s="22">
        <f>ROUND(F32*$H$2,0)</f>
        <v>17549</v>
      </c>
      <c r="H32" s="25">
        <f>IF(F32&gt;$M$5,$O$5*(F32-$M$5)+$O$4*($M$5-$M$4)+$O$3*($M$4-$M$1),IF($M$5&gt;F32&gt;$M$4,$O$4*(F32-$M$4)+$O$3*($M$4-$M$1),0))</f>
        <v>10857.59073</v>
      </c>
      <c r="I32" s="25">
        <f>F32/100*0.5</f>
        <v>406.2173</v>
      </c>
      <c r="J32" s="22">
        <f>SUM(G32:I32)</f>
        <v>28812.80803</v>
      </c>
      <c r="K32" s="22">
        <f>J32+F32</f>
        <v>110056.26803</v>
      </c>
      <c r="L32" s="25">
        <f>K32/$L$14</f>
        <v>9171.3556691666672</v>
      </c>
      <c r="M32" s="25">
        <f>K32/$M$14</f>
        <v>500.25576377272728</v>
      </c>
      <c r="N32" s="25">
        <f>K32/$N$14</f>
        <v>2501.2788188636364</v>
      </c>
      <c r="O32" s="28">
        <f>K32/$O$14</f>
        <v>66.7007685030303</v>
      </c>
    </row>
    <row r="33" spans="1:15">
      <c r="A33" s="166"/>
      <c r="B33" s="168"/>
      <c r="C33" s="164">
        <v>19</v>
      </c>
      <c r="D33" s="172">
        <v>78756.89</v>
      </c>
      <c r="E33" s="22">
        <v>3291</v>
      </c>
      <c r="F33" s="22">
        <f>D33+E33</f>
        <v>82047.89</v>
      </c>
      <c r="G33" s="22">
        <f>ROUND(F33*$H$2,0)</f>
        <v>17722</v>
      </c>
      <c r="H33" s="25">
        <f>IF(F33&gt;$M$5,$O$5*(F33-$M$5)+$O$4*($M$5-$M$4)+$O$3*($M$4-$M$1),IF($M$5&gt;F33&gt;$M$4,$O$4*(F33-$M$4)+$O$3*($M$4-$M$1),0))</f>
        <v>10978.657445</v>
      </c>
      <c r="I33" s="25">
        <f>F33/100*0.5</f>
        <v>410.23945</v>
      </c>
      <c r="J33" s="22">
        <f>SUM(G33:I33)</f>
        <v>29110.896895</v>
      </c>
      <c r="K33" s="22">
        <f>J33+F33</f>
        <v>111158.786895</v>
      </c>
      <c r="L33" s="25">
        <f>K33/$L$14</f>
        <v>9263.23224125</v>
      </c>
      <c r="M33" s="25">
        <f>K33/$M$14</f>
        <v>505.26721315909089</v>
      </c>
      <c r="N33" s="25">
        <f>K33/$N$14</f>
        <v>2526.3360657954545</v>
      </c>
      <c r="O33" s="28">
        <f>K33/$O$14</f>
        <v>67.368961754545452</v>
      </c>
    </row>
    <row r="34" spans="1:15">
      <c r="A34" s="166"/>
      <c r="B34" s="168"/>
      <c r="C34" s="164">
        <v>20</v>
      </c>
      <c r="D34" s="172">
        <v>79569.56</v>
      </c>
      <c r="E34" s="22">
        <v>3291</v>
      </c>
      <c r="F34" s="22">
        <f>D34+E34</f>
        <v>82860.56</v>
      </c>
      <c r="G34" s="22">
        <f>ROUND(F34*$H$2,0)</f>
        <v>17898</v>
      </c>
      <c r="H34" s="25">
        <f>IF(F34&gt;$M$5,$O$5*(F34-$M$5)+$O$4*($M$5-$M$4)+$O$3*($M$4-$M$1),IF($M$5&gt;F34&gt;$M$4,$O$4*(F34-$M$4)+$O$3*($M$4-$M$1),0))</f>
        <v>11100.96428</v>
      </c>
      <c r="I34" s="25">
        <f>F34/100*0.5</f>
        <v>414.3028</v>
      </c>
      <c r="J34" s="22">
        <f>SUM(G34:I34)</f>
        <v>29413.26708</v>
      </c>
      <c r="K34" s="22">
        <f>J34+F34</f>
        <v>112273.82708</v>
      </c>
      <c r="L34" s="25">
        <f>K34/$L$14</f>
        <v>9356.1522566666663</v>
      </c>
      <c r="M34" s="25">
        <f>K34/$M$14</f>
        <v>510.33557763636367</v>
      </c>
      <c r="N34" s="25">
        <f>K34/$N$14</f>
        <v>2551.6778881818182</v>
      </c>
      <c r="O34" s="28">
        <f>K34/$O$14</f>
        <v>68.044743684848484</v>
      </c>
    </row>
    <row r="35" spans="1:15">
      <c r="A35" s="166"/>
      <c r="B35" s="168"/>
      <c r="C35" s="164">
        <v>21</v>
      </c>
      <c r="D35" s="172">
        <v>80260.69</v>
      </c>
      <c r="E35" s="22">
        <v>3291</v>
      </c>
      <c r="F35" s="22">
        <f>D35+E35</f>
        <v>83551.69</v>
      </c>
      <c r="G35" s="22">
        <f>ROUND(F35*$H$2,0)</f>
        <v>18047</v>
      </c>
      <c r="H35" s="25">
        <f>IF(F35&gt;$M$5,$O$5*(F35-$M$5)+$O$4*($M$5-$M$4)+$O$3*($M$4-$M$1),IF($M$5&gt;F35&gt;$M$4,$O$4*(F35-$M$4)+$O$3*($M$4-$M$1),0))</f>
        <v>11204.979345</v>
      </c>
      <c r="I35" s="25">
        <f>F35/100*0.5</f>
        <v>417.75845000000004</v>
      </c>
      <c r="J35" s="22">
        <f>SUM(G35:I35)</f>
        <v>29669.737795</v>
      </c>
      <c r="K35" s="22">
        <f>J35+F35</f>
        <v>113221.427795</v>
      </c>
      <c r="L35" s="25">
        <f>K35/$L$14</f>
        <v>9435.1189829166669</v>
      </c>
      <c r="M35" s="25">
        <f>K35/$M$14</f>
        <v>514.64285361363636</v>
      </c>
      <c r="N35" s="25">
        <f>K35/$N$14</f>
        <v>2573.2142680681818</v>
      </c>
      <c r="O35" s="28">
        <f>K35/$O$14</f>
        <v>68.619047148484853</v>
      </c>
    </row>
    <row r="36" spans="1:15">
      <c r="A36" s="164"/>
      <c r="B36" s="168"/>
      <c r="C36" s="164">
        <v>22</v>
      </c>
      <c r="D36" s="172">
        <v>81088.81</v>
      </c>
      <c r="E36" s="22">
        <v>3291</v>
      </c>
      <c r="F36" s="22">
        <f>D36+E36</f>
        <v>84379.81</v>
      </c>
      <c r="G36" s="22">
        <f>ROUND(F36*$H$2,0)</f>
        <v>18226</v>
      </c>
      <c r="H36" s="25">
        <f>IF(F36&gt;$M$5,$O$5*(F36-$M$5)+$O$4*($M$5-$M$4)+$O$3*($M$4-$M$1),IF($M$5&gt;F36&gt;$M$4,$O$4*(F36-$M$4)+$O$3*($M$4-$M$1),0))</f>
        <v>11329.611405</v>
      </c>
      <c r="I36" s="25">
        <f>F36/100*0.5</f>
        <v>421.89905</v>
      </c>
      <c r="J36" s="22">
        <f>SUM(G36:I36)</f>
        <v>29977.510455</v>
      </c>
      <c r="K36" s="22">
        <f>J36+F36</f>
        <v>114357.320455</v>
      </c>
      <c r="L36" s="25">
        <f>K36/$L$14</f>
        <v>9529.7767045833334</v>
      </c>
      <c r="M36" s="25">
        <f>K36/$M$14</f>
        <v>519.80600206818178</v>
      </c>
      <c r="N36" s="25">
        <f>K36/$N$14</f>
        <v>2599.030010340909</v>
      </c>
      <c r="O36" s="28">
        <f>K36/$O$14</f>
        <v>69.307466942424242</v>
      </c>
    </row>
    <row r="37" spans="1:15">
      <c r="A37" s="164"/>
      <c r="B37" s="168"/>
      <c r="C37" s="164">
        <v>23</v>
      </c>
      <c r="D37" s="172">
        <v>81925.17</v>
      </c>
      <c r="E37" s="22">
        <v>3291</v>
      </c>
      <c r="F37" s="22">
        <f>D37+E37</f>
        <v>85216.17</v>
      </c>
      <c r="G37" s="22">
        <f>ROUND(F37*$H$2,0)</f>
        <v>18407</v>
      </c>
      <c r="H37" s="25">
        <f>IF(F37&gt;$M$5,$O$5*(F37-$M$5)+$O$4*($M$5-$M$4)+$O$3*($M$4-$M$1),IF($M$5&gt;F37&gt;$M$4,$O$4*(F37-$M$4)+$O$3*($M$4-$M$1),0))</f>
        <v>11455.483585</v>
      </c>
      <c r="I37" s="25">
        <f>F37/100*0.5</f>
        <v>426.08085</v>
      </c>
      <c r="J37" s="22">
        <f>SUM(G37:I37)</f>
        <v>30288.564435</v>
      </c>
      <c r="K37" s="22">
        <f>J37+F37</f>
        <v>115504.73443499999</v>
      </c>
      <c r="L37" s="25">
        <f>K37/$L$14</f>
        <v>9625.39453625</v>
      </c>
      <c r="M37" s="25">
        <f>K37/$M$14</f>
        <v>525.02152015909087</v>
      </c>
      <c r="N37" s="25">
        <f>K37/$N$14</f>
        <v>2625.1076007954543</v>
      </c>
      <c r="O37" s="28">
        <f>K37/$O$14</f>
        <v>70.002869354545453</v>
      </c>
    </row>
    <row r="38" spans="1:15">
      <c r="A38" s="164"/>
      <c r="B38" s="168"/>
      <c r="C38" s="164">
        <v>24</v>
      </c>
      <c r="D38" s="172">
        <v>82769.77</v>
      </c>
      <c r="E38" s="22">
        <v>3291</v>
      </c>
      <c r="F38" s="22">
        <f>D38+E38</f>
        <v>86060.77</v>
      </c>
      <c r="G38" s="22">
        <f>ROUND(F38*$H$2,0)</f>
        <v>18589</v>
      </c>
      <c r="H38" s="25">
        <f>IF(F38&gt;$M$5,$O$5*(F38-$M$5)+$O$4*($M$5-$M$4)+$O$3*($M$4-$M$1),IF($M$5&gt;F38&gt;$M$4,$O$4*(F38-$M$4)+$O$3*($M$4-$M$1),0))</f>
        <v>11582.595885</v>
      </c>
      <c r="I38" s="25">
        <f>F38/100*0.5</f>
        <v>430.30385</v>
      </c>
      <c r="J38" s="22">
        <f>SUM(G38:I38)</f>
        <v>30601.899735000003</v>
      </c>
      <c r="K38" s="22">
        <f>J38+F38</f>
        <v>116662.669735</v>
      </c>
      <c r="L38" s="25">
        <f>K38/$L$14</f>
        <v>9721.8891445833342</v>
      </c>
      <c r="M38" s="25">
        <f>K38/$M$14</f>
        <v>530.28486243181817</v>
      </c>
      <c r="N38" s="25">
        <f>K38/$N$14</f>
        <v>2651.4243121590912</v>
      </c>
      <c r="O38" s="28">
        <f>K38/$O$14</f>
        <v>70.704648324242427</v>
      </c>
    </row>
    <row r="39" spans="1:15">
      <c r="A39" s="169" t="s">
        <v>149</v>
      </c>
      <c r="B39" s="168"/>
      <c r="C39" s="164">
        <v>25</v>
      </c>
      <c r="D39" s="172">
        <v>83083.92</v>
      </c>
      <c r="E39" s="22">
        <v>3291</v>
      </c>
      <c r="F39" s="22">
        <f>D39+E39</f>
        <v>86374.92</v>
      </c>
      <c r="G39" s="22">
        <f>ROUND(F39*$H$2,0)</f>
        <v>18657</v>
      </c>
      <c r="H39" s="25">
        <f>IF(F39&gt;$M$5,$O$5*(F39-$M$5)+$O$4*($M$5-$M$4)+$O$3*($M$4-$M$1),IF($M$5&gt;F39&gt;$M$4,$O$4*(F39-$M$4)+$O$3*($M$4-$M$1),0))</f>
        <v>11629.87546</v>
      </c>
      <c r="I39" s="25">
        <f>F39/100*0.5</f>
        <v>431.8746</v>
      </c>
      <c r="J39" s="22">
        <f>SUM(G39:I39)</f>
        <v>30718.75006</v>
      </c>
      <c r="K39" s="22">
        <f>J39+F39</f>
        <v>117093.67006</v>
      </c>
      <c r="L39" s="25">
        <f>K39/$L$14</f>
        <v>9757.8058383333337</v>
      </c>
      <c r="M39" s="25">
        <f>K39/$M$14</f>
        <v>532.24395481818181</v>
      </c>
      <c r="N39" s="25">
        <f>K39/$N$14</f>
        <v>2661.2197740909091</v>
      </c>
      <c r="O39" s="28">
        <f>K39/$O$14</f>
        <v>70.965860642424246</v>
      </c>
    </row>
    <row r="40" spans="1:15">
      <c r="A40" s="170"/>
      <c r="B40" s="168"/>
      <c r="C40" s="164">
        <v>26</v>
      </c>
      <c r="D40" s="172">
        <v>83939.85</v>
      </c>
      <c r="E40" s="22">
        <v>3291</v>
      </c>
      <c r="F40" s="22">
        <f>D40+E40</f>
        <v>87230.85</v>
      </c>
      <c r="G40" s="22">
        <f>ROUND(F40*$H$2,0)</f>
        <v>18842</v>
      </c>
      <c r="H40" s="25">
        <f>IF(F40&gt;$M$5,$O$5*(F40-$M$5)+$O$4*($M$5-$M$4)+$O$3*($M$4-$M$1),IF($M$5&gt;F40&gt;$M$4,$O$4*(F40-$M$4)+$O$3*($M$4-$M$1),0))</f>
        <v>11758.692925</v>
      </c>
      <c r="I40" s="25">
        <f>F40/100*0.5</f>
        <v>436.15425000000005</v>
      </c>
      <c r="J40" s="22">
        <f>SUM(G40:I40)</f>
        <v>31036.847175</v>
      </c>
      <c r="K40" s="22">
        <f>J40+F40</f>
        <v>118267.69717500001</v>
      </c>
      <c r="L40" s="25">
        <f>K40/$L$14</f>
        <v>9855.64143125</v>
      </c>
      <c r="M40" s="25">
        <f>K40/$M$14</f>
        <v>537.58044170454548</v>
      </c>
      <c r="N40" s="25">
        <f>K40/$N$14</f>
        <v>2687.9022085227275</v>
      </c>
      <c r="O40" s="28">
        <f>K40/$O$14</f>
        <v>71.677392227272733</v>
      </c>
    </row>
    <row r="41" spans="1:15">
      <c r="A41" s="170"/>
      <c r="B41" s="168"/>
      <c r="C41" s="164">
        <v>27</v>
      </c>
      <c r="D41" s="172">
        <v>84805.05</v>
      </c>
      <c r="E41" s="22">
        <v>3291</v>
      </c>
      <c r="F41" s="22">
        <f>D41+E41</f>
        <v>88096.05</v>
      </c>
      <c r="G41" s="22">
        <f>ROUND(F41*$H$2,0)</f>
        <v>19029</v>
      </c>
      <c r="H41" s="25">
        <f>IF(F41&gt;$M$5,$O$5*(F41-$M$5)+$O$4*($M$5-$M$4)+$O$3*($M$4-$M$1),IF($M$5&gt;F41&gt;$M$4,$O$4*(F41-$M$4)+$O$3*($M$4-$M$1),0))</f>
        <v>11888.905525</v>
      </c>
      <c r="I41" s="25">
        <f>F41/100*0.5</f>
        <v>440.48025</v>
      </c>
      <c r="J41" s="22">
        <f>SUM(G41:I41)</f>
        <v>31358.385775000002</v>
      </c>
      <c r="K41" s="22">
        <f>J41+F41</f>
        <v>119454.435775</v>
      </c>
      <c r="L41" s="25">
        <f>K41/$L$14</f>
        <v>9954.5363145833344</v>
      </c>
      <c r="M41" s="25">
        <f>K41/$M$14</f>
        <v>542.97470806818183</v>
      </c>
      <c r="N41" s="25">
        <f>K41/$N$14</f>
        <v>2714.8735403409091</v>
      </c>
      <c r="O41" s="28">
        <f>K41/$O$14</f>
        <v>72.396627742424243</v>
      </c>
    </row>
    <row r="42" spans="1:15">
      <c r="A42" s="170"/>
      <c r="B42" s="168"/>
      <c r="C42" s="164">
        <v>28</v>
      </c>
      <c r="D42" s="172">
        <v>85678.49</v>
      </c>
      <c r="E42" s="22">
        <v>3291</v>
      </c>
      <c r="F42" s="22">
        <f>D42+E42</f>
        <v>88969.49</v>
      </c>
      <c r="G42" s="22">
        <f>ROUND(F42*$H$2,0)</f>
        <v>19217</v>
      </c>
      <c r="H42" s="25">
        <f>IF(F42&gt;$M$5,$O$5*(F42-$M$5)+$O$4*($M$5-$M$4)+$O$3*($M$4-$M$1),IF($M$5&gt;F42&gt;$M$4,$O$4*(F42-$M$4)+$O$3*($M$4-$M$1),0))</f>
        <v>12020.358245</v>
      </c>
      <c r="I42" s="25">
        <f>F42/100*0.5</f>
        <v>444.84745000000004</v>
      </c>
      <c r="J42" s="22">
        <f>SUM(G42:I42)</f>
        <v>31682.205695</v>
      </c>
      <c r="K42" s="22">
        <f>J42+F42</f>
        <v>120651.695695</v>
      </c>
      <c r="L42" s="25">
        <f>K42/$L$14</f>
        <v>10054.307974583333</v>
      </c>
      <c r="M42" s="25">
        <f>K42/$M$14</f>
        <v>548.41679861363639</v>
      </c>
      <c r="N42" s="25">
        <f>K42/$N$14</f>
        <v>2742.0839930681818</v>
      </c>
      <c r="O42" s="28">
        <f>K42/$O$14</f>
        <v>73.122239815151516</v>
      </c>
    </row>
    <row r="43" spans="1:15">
      <c r="A43" s="170"/>
      <c r="B43" s="168"/>
      <c r="C43" s="164">
        <v>29</v>
      </c>
      <c r="D43" s="172">
        <v>86560.17</v>
      </c>
      <c r="E43" s="22">
        <v>3291</v>
      </c>
      <c r="F43" s="22">
        <f>D43+E43</f>
        <v>89851.17</v>
      </c>
      <c r="G43" s="22">
        <f>ROUND(F43*$H$2,0)</f>
        <v>19408</v>
      </c>
      <c r="H43" s="25">
        <f>IF(F43&gt;$M$5,$O$5*(F43-$M$5)+$O$4*($M$5-$M$4)+$O$3*($M$4-$M$1),IF($M$5&gt;F43&gt;$M$4,$O$4*(F43-$M$4)+$O$3*($M$4-$M$1),0))</f>
        <v>12153.051085</v>
      </c>
      <c r="I43" s="25">
        <f>F43/100*0.5</f>
        <v>449.25585</v>
      </c>
      <c r="J43" s="22">
        <f>SUM(G43:I43)</f>
        <v>32010.306935</v>
      </c>
      <c r="K43" s="22">
        <f>J43+F43</f>
        <v>121861.476935</v>
      </c>
      <c r="L43" s="25">
        <f>K43/$L$14</f>
        <v>10155.123077916667</v>
      </c>
      <c r="M43" s="25">
        <f>K43/$M$14</f>
        <v>553.91580425</v>
      </c>
      <c r="N43" s="25">
        <f>K43/$N$14</f>
        <v>2769.57902125</v>
      </c>
      <c r="O43" s="28">
        <f>K43/$O$14</f>
        <v>73.855440566666672</v>
      </c>
    </row>
    <row r="44" spans="1:15">
      <c r="A44" s="170"/>
      <c r="B44" s="168"/>
      <c r="C44" s="164">
        <v>30</v>
      </c>
      <c r="D44" s="172">
        <v>87451.12</v>
      </c>
      <c r="E44" s="22">
        <v>3291</v>
      </c>
      <c r="F44" s="22">
        <f>D44+E44</f>
        <v>90742.12</v>
      </c>
      <c r="G44" s="22">
        <f>ROUND(F44*$H$2,0)</f>
        <v>19600</v>
      </c>
      <c r="H44" s="25">
        <f>IF(F44&gt;$M$5,$O$5*(F44-$M$5)+$O$4*($M$5-$M$4)+$O$3*($M$4-$M$1),IF($M$5&gt;F44&gt;$M$4,$O$4*(F44-$M$4)+$O$3*($M$4-$M$1),0))</f>
        <v>12287.13906</v>
      </c>
      <c r="I44" s="25">
        <f>F44/100*0.5</f>
        <v>453.7106</v>
      </c>
      <c r="J44" s="22">
        <f>SUM(G44:I44)</f>
        <v>32340.84966</v>
      </c>
      <c r="K44" s="22">
        <f>J44+F44</f>
        <v>123082.96966</v>
      </c>
      <c r="L44" s="25">
        <f>K44/$L$14</f>
        <v>10256.914138333334</v>
      </c>
      <c r="M44" s="25">
        <f>K44/$M$14</f>
        <v>559.468043909091</v>
      </c>
      <c r="N44" s="25">
        <f>K44/$N$14</f>
        <v>2797.3402195454546</v>
      </c>
      <c r="O44" s="28">
        <f>K44/$O$14</f>
        <v>74.595739187878792</v>
      </c>
    </row>
    <row r="45" spans="1:15">
      <c r="A45" s="170"/>
      <c r="B45" s="168"/>
      <c r="C45" s="164">
        <v>31</v>
      </c>
      <c r="D45" s="172">
        <v>88311.17</v>
      </c>
      <c r="E45" s="22">
        <v>3291</v>
      </c>
      <c r="F45" s="22">
        <f>D45+E45</f>
        <v>91602.17</v>
      </c>
      <c r="G45" s="22">
        <f>ROUND(F45*$H$2,0)</f>
        <v>19786</v>
      </c>
      <c r="H45" s="25">
        <f>IF(F45&gt;$M$5,$O$5*(F45-$M$5)+$O$4*($M$5-$M$4)+$O$3*($M$4-$M$1),IF($M$5&gt;F45&gt;$M$4,$O$4*(F45-$M$4)+$O$3*($M$4-$M$1),0))</f>
        <v>12416.576584999999</v>
      </c>
      <c r="I45" s="25">
        <f>F45/100*0.5</f>
        <v>458.01085</v>
      </c>
      <c r="J45" s="22">
        <f>SUM(G45:I45)</f>
        <v>32660.587434999998</v>
      </c>
      <c r="K45" s="22">
        <f>J45+F45</f>
        <v>124262.75743499999</v>
      </c>
      <c r="L45" s="25">
        <f>K45/$L$14</f>
        <v>10355.22978625</v>
      </c>
      <c r="M45" s="25">
        <f>K45/$M$14</f>
        <v>564.83071561363636</v>
      </c>
      <c r="N45" s="25">
        <f>K45/$N$14</f>
        <v>2824.1535780681816</v>
      </c>
      <c r="O45" s="28">
        <f>K45/$O$14</f>
        <v>75.310762081818183</v>
      </c>
    </row>
    <row r="46" spans="1:15">
      <c r="A46" s="170"/>
      <c r="B46" s="134"/>
      <c r="C46" s="164">
        <v>32</v>
      </c>
      <c r="D46" s="172">
        <v>89219.63</v>
      </c>
      <c r="E46" s="22">
        <v>3291</v>
      </c>
      <c r="F46" s="22">
        <f>D46+E46</f>
        <v>92510.63</v>
      </c>
      <c r="G46" s="22">
        <f>ROUND(F46*$H$2,0)</f>
        <v>19982</v>
      </c>
      <c r="H46" s="25">
        <f>IF(F46&gt;$M$5,$O$5*(F46-$M$5)+$O$4*($M$5-$M$4)+$O$3*($M$4-$M$1),IF($M$5&gt;F46&gt;$M$4,$O$4*(F46-$M$4)+$O$3*($M$4-$M$1),0))</f>
        <v>12553.299815</v>
      </c>
      <c r="I46" s="25">
        <f>F46/100*0.5</f>
        <v>462.55315</v>
      </c>
      <c r="J46" s="22">
        <f>SUM(G46:I46)</f>
        <v>32997.852965</v>
      </c>
      <c r="K46" s="22">
        <f>J46+F46</f>
        <v>125508.482965</v>
      </c>
      <c r="L46" s="25">
        <f>K46/$L$14</f>
        <v>10459.040247083334</v>
      </c>
      <c r="M46" s="25">
        <f>K46/$M$14</f>
        <v>570.4931043863636</v>
      </c>
      <c r="N46" s="25">
        <f>K46/$N$14</f>
        <v>2852.4655219318183</v>
      </c>
      <c r="O46" s="28">
        <f>K46/$O$14</f>
        <v>76.065747251515148</v>
      </c>
    </row>
    <row r="47" spans="1:15">
      <c r="A47" s="170"/>
      <c r="B47" s="134"/>
      <c r="C47" s="164">
        <v>33</v>
      </c>
      <c r="D47" s="172">
        <v>90137.36</v>
      </c>
      <c r="E47" s="22">
        <v>3291</v>
      </c>
      <c r="F47" s="22">
        <f>D47+E47</f>
        <v>93428.36</v>
      </c>
      <c r="G47" s="22">
        <f>ROUND(F47*$H$2,0)</f>
        <v>20181</v>
      </c>
      <c r="H47" s="25">
        <f>IF(F47&gt;$M$5,$O$5*(F47-$M$5)+$O$4*($M$5-$M$4)+$O$3*($M$4-$M$1),IF($M$5&gt;F47&gt;$M$4,$O$4*(F47-$M$4)+$O$3*($M$4-$M$1),0))</f>
        <v>12691.41818</v>
      </c>
      <c r="I47" s="25">
        <f>F47/100*0.5</f>
        <v>467.1418</v>
      </c>
      <c r="J47" s="22">
        <f>SUM(G47:I47)</f>
        <v>33339.55998</v>
      </c>
      <c r="K47" s="22">
        <f>J47+F47</f>
        <v>126767.91998</v>
      </c>
      <c r="L47" s="25">
        <f>K47/$L$14</f>
        <v>10563.993331666667</v>
      </c>
      <c r="M47" s="25">
        <f>K47/$M$14</f>
        <v>576.21781809090908</v>
      </c>
      <c r="N47" s="25">
        <f>K47/$N$14</f>
        <v>2881.0890904545454</v>
      </c>
      <c r="O47" s="28">
        <f>K47/$O$14</f>
        <v>76.829042412121211</v>
      </c>
    </row>
    <row r="48" spans="1:15">
      <c r="A48" s="170"/>
      <c r="B48" s="134"/>
      <c r="C48" s="164">
        <v>34</v>
      </c>
      <c r="D48" s="172">
        <v>91064.36</v>
      </c>
      <c r="E48" s="22">
        <v>3291</v>
      </c>
      <c r="F48" s="22">
        <f>D48+E48</f>
        <v>94355.36</v>
      </c>
      <c r="G48" s="22">
        <f>ROUND(F48*$H$2,0)</f>
        <v>20381</v>
      </c>
      <c r="H48" s="25">
        <f>IF(F48&gt;$M$5,$O$5*(F48-$M$5)+$O$4*($M$5-$M$4)+$O$3*($M$4-$M$1),IF($M$5&gt;F48&gt;$M$4,$O$4*(F48-$M$4)+$O$3*($M$4-$M$1),0))</f>
        <v>12830.93168</v>
      </c>
      <c r="I48" s="25">
        <f>F48/100*0.5</f>
        <v>471.7768</v>
      </c>
      <c r="J48" s="22">
        <f>SUM(G48:I48)</f>
        <v>33683.70848</v>
      </c>
      <c r="K48" s="22">
        <f>J48+F48</f>
        <v>128039.06848</v>
      </c>
      <c r="L48" s="25">
        <f>K48/$L$14</f>
        <v>10669.922373333333</v>
      </c>
      <c r="M48" s="25">
        <f>K48/$M$14</f>
        <v>581.99576581818178</v>
      </c>
      <c r="N48" s="25">
        <f>K48/$N$14</f>
        <v>2909.9788290909091</v>
      </c>
      <c r="O48" s="28">
        <f>K48/$O$14</f>
        <v>77.599435442424237</v>
      </c>
    </row>
    <row r="49" spans="1:15">
      <c r="A49" s="170"/>
      <c r="B49" s="134"/>
      <c r="C49" s="164">
        <v>35</v>
      </c>
      <c r="D49" s="172">
        <v>91999.6</v>
      </c>
      <c r="E49" s="22">
        <v>3291</v>
      </c>
      <c r="F49" s="22">
        <f>D49+E49</f>
        <v>95290.6</v>
      </c>
      <c r="G49" s="22">
        <f>ROUND(F49*$H$2,0)</f>
        <v>20583</v>
      </c>
      <c r="H49" s="25">
        <f>IF(F49&gt;$M$5,$O$5*(F49-$M$5)+$O$4*($M$5-$M$4)+$O$3*($M$4-$M$1),IF($M$5&gt;F49&gt;$M$4,$O$4*(F49-$M$4)+$O$3*($M$4-$M$1),0))</f>
        <v>12971.685300000001</v>
      </c>
      <c r="I49" s="25">
        <f>F49/100*0.5</f>
        <v>476.45300000000003</v>
      </c>
      <c r="J49" s="22">
        <f>SUM(G49:I49)</f>
        <v>34031.1383</v>
      </c>
      <c r="K49" s="22">
        <f>J49+F49</f>
        <v>129321.7383</v>
      </c>
      <c r="L49" s="25">
        <f>K49/$L$14</f>
        <v>10776.811525</v>
      </c>
      <c r="M49" s="25">
        <f>K49/$M$14</f>
        <v>587.82608318181815</v>
      </c>
      <c r="N49" s="25">
        <f>K49/$N$14</f>
        <v>2939.130415909091</v>
      </c>
      <c r="O49" s="28">
        <f>K49/$O$14</f>
        <v>78.376811090909086</v>
      </c>
    </row>
    <row r="50" spans="1:15">
      <c r="A50" s="170"/>
      <c r="B50" s="134"/>
      <c r="C50" s="164">
        <v>36</v>
      </c>
      <c r="D50" s="172">
        <v>92945.14</v>
      </c>
      <c r="E50" s="22">
        <v>3291</v>
      </c>
      <c r="F50" s="22">
        <f>D50+E50</f>
        <v>96236.14</v>
      </c>
      <c r="G50" s="22">
        <f>ROUND(F50*$H$2,0)</f>
        <v>20787</v>
      </c>
      <c r="H50" s="25">
        <f>IF(F50&gt;$M$5,$O$5*(F50-$M$5)+$O$4*($M$5-$M$4)+$O$3*($M$4-$M$1),IF($M$5&gt;F50&gt;$M$4,$O$4*(F50-$M$4)+$O$3*($M$4-$M$1),0))</f>
        <v>13113.98907</v>
      </c>
      <c r="I50" s="25">
        <f>F50/100*0.5</f>
        <v>481.1807</v>
      </c>
      <c r="J50" s="22">
        <f>SUM(G50:I50)</f>
        <v>34382.169769999993</v>
      </c>
      <c r="K50" s="22">
        <f>J50+F50</f>
        <v>130618.30976999999</v>
      </c>
      <c r="L50" s="25">
        <f>K50/$L$14</f>
        <v>10884.8591475</v>
      </c>
      <c r="M50" s="25">
        <f>K50/$M$14</f>
        <v>593.71958986363632</v>
      </c>
      <c r="N50" s="25">
        <f>K50/$N$14</f>
        <v>2968.5979493181817</v>
      </c>
      <c r="O50" s="28">
        <f>K50/$O$14</f>
        <v>79.162611981818173</v>
      </c>
    </row>
    <row r="51" spans="1:15">
      <c r="A51" s="170"/>
      <c r="B51" s="134"/>
      <c r="C51" s="164">
        <v>37</v>
      </c>
      <c r="D51" s="172">
        <v>93899.95</v>
      </c>
      <c r="E51" s="22">
        <v>3291</v>
      </c>
      <c r="F51" s="22">
        <f>D51+E51</f>
        <v>97190.95</v>
      </c>
      <c r="G51" s="22">
        <f>ROUND(F51*$H$2,0)</f>
        <v>20993</v>
      </c>
      <c r="H51" s="25">
        <f>IF(F51&gt;$M$5,$O$5*(F51-$M$5)+$O$4*($M$5-$M$4)+$O$3*($M$4-$M$1),IF($M$5&gt;F51&gt;$M$4,$O$4*(F51-$M$4)+$O$3*($M$4-$M$1),0))</f>
        <v>13257.687974999999</v>
      </c>
      <c r="I51" s="25">
        <f>F51/100*0.5</f>
        <v>485.95475</v>
      </c>
      <c r="J51" s="22">
        <f>SUM(G51:I51)</f>
        <v>34736.642725</v>
      </c>
      <c r="K51" s="22">
        <f>J51+F51</f>
        <v>131927.592725</v>
      </c>
      <c r="L51" s="25">
        <f>K51/$L$14</f>
        <v>10993.966060416666</v>
      </c>
      <c r="M51" s="25">
        <f>K51/$M$14</f>
        <v>599.67087602272727</v>
      </c>
      <c r="N51" s="25">
        <f>K51/$N$14</f>
        <v>2998.3543801136361</v>
      </c>
      <c r="O51" s="28">
        <f>K51/$O$14</f>
        <v>79.9561168030303</v>
      </c>
    </row>
    <row r="52" spans="1:15">
      <c r="A52" s="170"/>
      <c r="B52" s="134"/>
      <c r="C52" s="164">
        <v>38</v>
      </c>
      <c r="D52" s="172">
        <v>94865.06</v>
      </c>
      <c r="E52" s="22">
        <v>3291</v>
      </c>
      <c r="F52" s="22">
        <f>D52+E52</f>
        <v>98156.06</v>
      </c>
      <c r="G52" s="22">
        <f>ROUND(F52*$H$2,0)</f>
        <v>21202</v>
      </c>
      <c r="H52" s="25">
        <f>IF(F52&gt;$M$5,$O$5*(F52-$M$5)+$O$4*($M$5-$M$4)+$O$3*($M$4-$M$1),IF($M$5&gt;F52&gt;$M$4,$O$4*(F52-$M$4)+$O$3*($M$4-$M$1),0))</f>
        <v>13402.93703</v>
      </c>
      <c r="I52" s="25">
        <f>F52/100*0.5</f>
        <v>490.7803</v>
      </c>
      <c r="J52" s="22">
        <f>SUM(G52:I52)</f>
        <v>35095.71733</v>
      </c>
      <c r="K52" s="22">
        <f>J52+F52</f>
        <v>133251.77733</v>
      </c>
      <c r="L52" s="25">
        <f>K52/$L$14</f>
        <v>11104.314777500002</v>
      </c>
      <c r="M52" s="25">
        <f>K52/$M$14</f>
        <v>605.68989695454547</v>
      </c>
      <c r="N52" s="25">
        <f>K52/$N$14</f>
        <v>3028.4494847727274</v>
      </c>
      <c r="O52" s="28">
        <f>K52/$O$14</f>
        <v>80.758652927272735</v>
      </c>
    </row>
    <row r="53" spans="1:15">
      <c r="A53" s="170"/>
      <c r="B53" s="134"/>
      <c r="C53" s="164">
        <v>39</v>
      </c>
      <c r="D53" s="172">
        <v>95838.41</v>
      </c>
      <c r="E53" s="22">
        <v>3291</v>
      </c>
      <c r="F53" s="22">
        <f>D53+E53</f>
        <v>99129.41</v>
      </c>
      <c r="G53" s="22">
        <f>ROUND(F53*$H$2,0)</f>
        <v>21412</v>
      </c>
      <c r="H53" s="25">
        <f>IF(F53&gt;$M$5,$O$5*(F53-$M$5)+$O$4*($M$5-$M$4)+$O$3*($M$4-$M$1),IF($M$5&gt;F53&gt;$M$4,$O$4*(F53-$M$4)+$O$3*($M$4-$M$1),0))</f>
        <v>13549.426205</v>
      </c>
      <c r="I53" s="25">
        <f>F53/100*0.5</f>
        <v>495.64705000000004</v>
      </c>
      <c r="J53" s="22">
        <f>SUM(G53:I53)</f>
        <v>35457.073254999996</v>
      </c>
      <c r="K53" s="22">
        <f>J53+F53</f>
        <v>134586.483255</v>
      </c>
      <c r="L53" s="25">
        <f>K53/$L$14</f>
        <v>11215.54027125</v>
      </c>
      <c r="M53" s="25">
        <f>K53/$M$14</f>
        <v>611.75674206818178</v>
      </c>
      <c r="N53" s="25">
        <f>K53/$N$14</f>
        <v>3058.7837103409092</v>
      </c>
      <c r="O53" s="28">
        <f>K53/$O$14</f>
        <v>81.5675656090909</v>
      </c>
    </row>
    <row r="54" spans="1:15">
      <c r="A54" s="170"/>
      <c r="B54" s="134"/>
      <c r="C54" s="164">
        <v>40</v>
      </c>
      <c r="D54" s="172">
        <v>96822.06</v>
      </c>
      <c r="E54" s="22">
        <v>3291</v>
      </c>
      <c r="F54" s="22">
        <f>D54+E54</f>
        <v>100113.06</v>
      </c>
      <c r="G54" s="22">
        <f>ROUND(F54*$H$2,0)</f>
        <v>21624</v>
      </c>
      <c r="H54" s="25">
        <f>IF(F54&gt;$M$5,$O$5*(F54-$M$5)+$O$4*($M$5-$M$4)+$O$3*($M$4-$M$1),IF($M$5&gt;F54&gt;$M$4,$O$4*(F54-$M$4)+$O$3*($M$4-$M$1),0))</f>
        <v>13697.46553</v>
      </c>
      <c r="I54" s="25">
        <f>F54/100*0.5</f>
        <v>500.5653</v>
      </c>
      <c r="J54" s="22">
        <f>SUM(G54:I54)</f>
        <v>35822.03083</v>
      </c>
      <c r="K54" s="22">
        <f>J54+F54</f>
        <v>135935.09083</v>
      </c>
      <c r="L54" s="25">
        <f>K54/$L$14</f>
        <v>11327.924235833334</v>
      </c>
      <c r="M54" s="25">
        <f>K54/$M$14</f>
        <v>617.8867765</v>
      </c>
      <c r="N54" s="25">
        <f>K54/$N$14</f>
        <v>3089.4338825</v>
      </c>
      <c r="O54" s="28">
        <f>K54/$O$14</f>
        <v>82.384903533333329</v>
      </c>
    </row>
    <row r="55" spans="1:15">
      <c r="A55" s="170"/>
      <c r="B55" s="134"/>
      <c r="C55" s="164">
        <v>41</v>
      </c>
      <c r="D55" s="172">
        <v>97816.01</v>
      </c>
      <c r="E55" s="22">
        <v>3291</v>
      </c>
      <c r="F55" s="22">
        <f>D55+E55</f>
        <v>101107.01</v>
      </c>
      <c r="G55" s="22">
        <f>ROUND(F55*$H$2,0)</f>
        <v>21839</v>
      </c>
      <c r="H55" s="25">
        <f>IF(F55&gt;$M$5,$O$5*(F55-$M$5)+$O$4*($M$5-$M$4)+$O$3*($M$4-$M$1),IF($M$5&gt;F55&gt;$M$4,$O$4*(F55-$M$4)+$O$3*($M$4-$M$1),0))</f>
        <v>13847.055004999998</v>
      </c>
      <c r="I55" s="25">
        <f>F55/100*0.5</f>
        <v>505.53504999999996</v>
      </c>
      <c r="J55" s="22">
        <f>SUM(G55:I55)</f>
        <v>36191.590055</v>
      </c>
      <c r="K55" s="22">
        <f>J55+F55</f>
        <v>137298.600055</v>
      </c>
      <c r="L55" s="25">
        <f>K55/$L$14</f>
        <v>11441.550004583332</v>
      </c>
      <c r="M55" s="25">
        <f>K55/$M$14</f>
        <v>624.08454570454535</v>
      </c>
      <c r="N55" s="25">
        <f>K55/$N$14</f>
        <v>3120.4227285227271</v>
      </c>
      <c r="O55" s="28">
        <f>K55/$O$14</f>
        <v>83.21127276060605</v>
      </c>
    </row>
    <row r="56" spans="1:15">
      <c r="A56" s="170"/>
      <c r="B56" s="134"/>
      <c r="C56" s="164">
        <v>42</v>
      </c>
      <c r="D56" s="172">
        <v>98819.23</v>
      </c>
      <c r="E56" s="22">
        <v>3291</v>
      </c>
      <c r="F56" s="22">
        <f>D56+E56</f>
        <v>102110.23</v>
      </c>
      <c r="G56" s="22">
        <f>ROUND(F56*$H$2,0)</f>
        <v>22056</v>
      </c>
      <c r="H56" s="25">
        <f>IF(F56&gt;$M$5,$O$5*(F56-$M$5)+$O$4*($M$5-$M$4)+$O$3*($M$4-$M$1),IF($M$5&gt;F56&gt;$M$4,$O$4*(F56-$M$4)+$O$3*($M$4-$M$1),0))</f>
        <v>13998.039614999998</v>
      </c>
      <c r="I56" s="25">
        <f>F56/100*0.5</f>
        <v>510.55115</v>
      </c>
      <c r="J56" s="22">
        <f>SUM(G56:I56)</f>
        <v>36564.590765</v>
      </c>
      <c r="K56" s="22">
        <f>J56+F56</f>
        <v>138674.820765</v>
      </c>
      <c r="L56" s="25">
        <f>K56/$L$14</f>
        <v>11556.23506375</v>
      </c>
      <c r="M56" s="25">
        <f>K56/$M$14</f>
        <v>630.34009438636372</v>
      </c>
      <c r="N56" s="25">
        <f>K56/$N$14</f>
        <v>3151.7004719318184</v>
      </c>
      <c r="O56" s="28">
        <f>K56/$O$14</f>
        <v>84.045345918181823</v>
      </c>
    </row>
    <row r="57" spans="1:15">
      <c r="A57" s="170"/>
      <c r="B57" s="134"/>
      <c r="C57" s="164">
        <v>43</v>
      </c>
      <c r="D57" s="172">
        <v>99832.75</v>
      </c>
      <c r="E57" s="22">
        <v>3291</v>
      </c>
      <c r="F57" s="22">
        <f>D57+E57</f>
        <v>103123.75</v>
      </c>
      <c r="G57" s="22">
        <f>ROUND(F57*$H$2,0)</f>
        <v>22275</v>
      </c>
      <c r="H57" s="25">
        <f>IF(F57&gt;$M$5,$O$5*(F57-$M$5)+$O$4*($M$5-$M$4)+$O$3*($M$4-$M$1),IF($M$5&gt;F57&gt;$M$4,$O$4*(F57-$M$4)+$O$3*($M$4-$M$1),0))</f>
        <v>14150.574375</v>
      </c>
      <c r="I57" s="25">
        <f>F57/100*0.5</f>
        <v>515.61875</v>
      </c>
      <c r="J57" s="22">
        <f>SUM(G57:I57)</f>
        <v>36941.193125</v>
      </c>
      <c r="K57" s="22">
        <f>J57+F57</f>
        <v>140064.943125</v>
      </c>
      <c r="L57" s="25">
        <f>K57/$L$14</f>
        <v>11672.078593749999</v>
      </c>
      <c r="M57" s="25">
        <f>K57/$M$14</f>
        <v>636.65883238636354</v>
      </c>
      <c r="N57" s="25">
        <f>K57/$N$14</f>
        <v>3183.2941619318181</v>
      </c>
      <c r="O57" s="28">
        <f>K57/$O$14</f>
        <v>84.8878443181818</v>
      </c>
    </row>
    <row r="58" spans="1:15">
      <c r="A58" s="170"/>
      <c r="B58" s="134"/>
      <c r="C58" s="164">
        <v>44</v>
      </c>
      <c r="D58" s="172">
        <v>100856.57</v>
      </c>
      <c r="E58" s="22">
        <v>3291</v>
      </c>
      <c r="F58" s="22">
        <f>D58+E58</f>
        <v>104147.57</v>
      </c>
      <c r="G58" s="22">
        <f>ROUND(F58*$H$2,0)</f>
        <v>22496</v>
      </c>
      <c r="H58" s="25">
        <f>IF(F58&gt;$M$5,$O$5*(F58-$M$5)+$O$4*($M$5-$M$4)+$O$3*($M$4-$M$1),IF($M$5&gt;F58&gt;$M$4,$O$4*(F58-$M$4)+$O$3*($M$4-$M$1),0))</f>
        <v>14304.659285000002</v>
      </c>
      <c r="I58" s="25">
        <f>F58/100*0.5</f>
        <v>520.73785</v>
      </c>
      <c r="J58" s="22">
        <f>SUM(G58:I58)</f>
        <v>37321.397135</v>
      </c>
      <c r="K58" s="22">
        <f>J58+F58</f>
        <v>141468.967135</v>
      </c>
      <c r="L58" s="25">
        <f>K58/$L$14</f>
        <v>11789.080594583334</v>
      </c>
      <c r="M58" s="25">
        <f>K58/$M$14</f>
        <v>643.04075970454551</v>
      </c>
      <c r="N58" s="25">
        <f>K58/$N$14</f>
        <v>3215.2037985227275</v>
      </c>
      <c r="O58" s="28">
        <f>K58/$O$14</f>
        <v>85.738767960606069</v>
      </c>
    </row>
    <row r="59" spans="1:15">
      <c r="A59" s="170"/>
      <c r="B59" s="116"/>
      <c r="C59" s="164">
        <v>45</v>
      </c>
      <c r="D59" s="172">
        <v>102111.11</v>
      </c>
      <c r="E59" s="22">
        <v>3291</v>
      </c>
      <c r="F59" s="22">
        <f>D59+E59</f>
        <v>105402.11</v>
      </c>
      <c r="G59" s="22">
        <f>ROUND(F59*$H$2,0)</f>
        <v>22767</v>
      </c>
      <c r="H59" s="25">
        <f>IF(F59&gt;$M$5,$O$5*(F59-$M$5)+$O$4*($M$5-$M$4)+$O$3*($M$4-$M$1),IF($M$5&gt;F59&gt;$M$4,$O$4*(F59-$M$4)+$O$3*($M$4-$M$1),0))</f>
        <v>14493.467555</v>
      </c>
      <c r="I59" s="25">
        <f>F59/100*0.5</f>
        <v>527.01055</v>
      </c>
      <c r="J59" s="22">
        <f>SUM(G59:I59)</f>
        <v>37787.478104999995</v>
      </c>
      <c r="K59" s="22">
        <f>J59+F59</f>
        <v>143189.588105</v>
      </c>
      <c r="L59" s="25">
        <f>K59/$L$14</f>
        <v>11932.465675416666</v>
      </c>
      <c r="M59" s="25">
        <f>K59/$M$14</f>
        <v>650.86176411363635</v>
      </c>
      <c r="N59" s="25">
        <f>K59/$N$14</f>
        <v>3254.308820568182</v>
      </c>
      <c r="O59" s="28">
        <f>K59/$O$14</f>
        <v>86.781568548484856</v>
      </c>
    </row>
  </sheetData>
  <mergeCells count="2">
    <mergeCell ref="C11:S11"/>
    <mergeCell ref="G13:J13"/>
  </mergeCells>
  <pageMargins left="0.7" right="0.7" top="0.75" bottom="0.75" header="0.3" footer="0.3"/>
  <headerFooter scaleWithDoc="1" alignWithMargins="0" differentFirst="0" differentOddEven="0"/>
  <extLst/>
</worksheet>
</file>

<file path=xl/worksheets/sheet1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T71"/>
  <sheetViews>
    <sheetView topLeftCell="A10" view="normal" workbookViewId="0">
      <selection pane="topLeft" activeCell="S31" sqref="S31"/>
    </sheetView>
  </sheetViews>
  <sheetFormatPr defaultRowHeight="12.45"/>
  <cols>
    <col min="9" max="9" width="9.84765625" bestFit="1" customWidth="1"/>
    <col min="13" max="13" width="9.84765625" bestFit="1" customWidth="1"/>
    <col min="14" max="14" width="10.140625" bestFit="1" customWidth="1"/>
  </cols>
  <sheetData>
    <row r="1" spans="9:16" ht="12.75" customHeight="1" hidden="1">
      <c r="I1" s="54" t="s">
        <v>76</v>
      </c>
      <c r="J1" s="54"/>
      <c r="M1" s="1" t="s">
        <v>38</v>
      </c>
      <c r="N1" s="39">
        <v>6396</v>
      </c>
      <c r="O1" s="40" t="s">
        <v>39</v>
      </c>
      <c r="P1" s="41"/>
    </row>
    <row r="2" spans="9:16" ht="12.75" customHeight="1" hidden="1">
      <c r="I2" s="103">
        <v>0.216</v>
      </c>
      <c r="J2" s="56"/>
      <c r="M2" s="1" t="s">
        <v>41</v>
      </c>
      <c r="N2" s="39">
        <v>50270</v>
      </c>
      <c r="O2" s="42"/>
      <c r="P2" s="44"/>
    </row>
    <row r="3" spans="13:16" ht="12.75" customHeight="1" hidden="1">
      <c r="M3" s="1" t="s">
        <v>43</v>
      </c>
      <c r="N3" s="39">
        <v>9880</v>
      </c>
      <c r="O3" s="42" t="s">
        <v>44</v>
      </c>
      <c r="P3" s="47">
        <v>0</v>
      </c>
    </row>
    <row r="4" spans="9:16" ht="12.75" customHeight="1" hidden="1">
      <c r="I4" t="s">
        <v>79</v>
      </c>
      <c r="M4" s="49" t="s">
        <v>45</v>
      </c>
      <c r="N4" s="50">
        <v>9100</v>
      </c>
      <c r="O4" s="51" t="s">
        <v>46</v>
      </c>
      <c r="P4" s="52">
        <v>0.1505</v>
      </c>
    </row>
    <row r="5" spans="9:16" ht="12.75" customHeight="1" hidden="1">
      <c r="I5" s="56">
        <v>0.19</v>
      </c>
      <c r="J5" s="56"/>
      <c r="M5" s="1" t="s">
        <v>47</v>
      </c>
      <c r="N5" s="39">
        <v>50270</v>
      </c>
      <c r="O5" s="45" t="s">
        <v>48</v>
      </c>
      <c r="P5" s="53">
        <v>0.1505</v>
      </c>
    </row>
    <row r="6" spans="1:1" ht="12.75" customHeight="1" hidden="1">
      <c r="A6"/>
    </row>
    <row r="7" spans="1:1" ht="12.75" customHeight="1" hidden="1">
      <c r="A7"/>
    </row>
    <row r="8" spans="1:1" ht="12.75" customHeight="1" hidden="1">
      <c r="A8"/>
    </row>
    <row r="9" spans="1:1" ht="12.75" customHeight="1" hidden="1">
      <c r="A9"/>
    </row>
    <row r="11" spans="3:20" ht="20.15">
      <c r="C11" s="26" t="s">
        <v>153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3:13" ht="20.6" thickBot="1"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6" ht="24.9">
      <c r="A13" s="19" t="s">
        <v>144</v>
      </c>
      <c r="B13" s="143"/>
      <c r="C13" s="18" t="s">
        <v>2</v>
      </c>
      <c r="D13" s="5" t="s">
        <v>1</v>
      </c>
      <c r="E13" s="5" t="s">
        <v>0</v>
      </c>
      <c r="F13" s="5" t="s">
        <v>143</v>
      </c>
      <c r="G13" s="5" t="s">
        <v>3</v>
      </c>
      <c r="H13" s="175" t="s">
        <v>9</v>
      </c>
      <c r="I13" s="176"/>
      <c r="J13" s="176"/>
      <c r="K13" s="135"/>
      <c r="L13" s="5" t="s">
        <v>4</v>
      </c>
      <c r="M13" s="5" t="s">
        <v>5</v>
      </c>
      <c r="N13" s="5" t="s">
        <v>6</v>
      </c>
      <c r="O13" s="5" t="s">
        <v>7</v>
      </c>
      <c r="P13" s="6" t="s">
        <v>8</v>
      </c>
    </row>
    <row r="14" spans="1:16">
      <c r="A14" s="1"/>
      <c r="B14" s="1"/>
      <c r="C14" s="2"/>
      <c r="D14" s="14"/>
      <c r="E14" s="14"/>
      <c r="F14" s="14"/>
      <c r="G14" s="14"/>
      <c r="H14" s="15" t="s">
        <v>15</v>
      </c>
      <c r="I14" s="15" t="s">
        <v>14</v>
      </c>
      <c r="J14" s="16" t="s">
        <v>80</v>
      </c>
      <c r="K14" s="16" t="s">
        <v>3</v>
      </c>
      <c r="L14" s="14"/>
      <c r="M14" s="14">
        <v>12</v>
      </c>
      <c r="N14" s="14">
        <v>220</v>
      </c>
      <c r="O14" s="14">
        <v>44</v>
      </c>
      <c r="P14" s="17">
        <v>1650</v>
      </c>
    </row>
    <row r="15" spans="1:16">
      <c r="A15" s="163" t="s">
        <v>150</v>
      </c>
      <c r="B15" s="134"/>
      <c r="C15" s="164">
        <v>1</v>
      </c>
      <c r="D15" s="165">
        <v>66048</v>
      </c>
      <c r="E15" s="22">
        <v>2465</v>
      </c>
      <c r="F15" s="22">
        <v>730</v>
      </c>
      <c r="G15" s="22">
        <f>D15+E15+F15</f>
        <v>69243</v>
      </c>
      <c r="H15" s="22">
        <f>ROUND(G15*$I$2,0)</f>
        <v>14956</v>
      </c>
      <c r="I15" s="25">
        <f>IF(G15&gt;$N$5,$P$5*(G15-$N$5)+$P$4*($N$5-$N$4)+$P$3*($N$4-$N$1),IF($N$5&gt;G15&gt;$N$4,$P$4*(G15-$N$4)+$P$3*($N$4-$N$1),0))</f>
        <v>9051.5214999999989</v>
      </c>
      <c r="J15" s="25">
        <f>G15/100*0.5</f>
        <v>346.215</v>
      </c>
      <c r="K15" s="22">
        <f>SUM(H15:J15)</f>
        <v>24353.7365</v>
      </c>
      <c r="L15" s="22">
        <f>K15+G15</f>
        <v>93596.7365</v>
      </c>
      <c r="M15" s="25">
        <f>L15/$M$14</f>
        <v>7799.7280416666663</v>
      </c>
      <c r="N15" s="25">
        <f>L15/$N$14</f>
        <v>425.43971136363638</v>
      </c>
      <c r="O15" s="25">
        <f>L15/$O$14</f>
        <v>2127.1985568181817</v>
      </c>
      <c r="P15" s="28">
        <f>L15/$P$14</f>
        <v>56.72529484848485</v>
      </c>
    </row>
    <row r="16" spans="1:16">
      <c r="A16" s="166"/>
      <c r="B16" s="134"/>
      <c r="C16" s="164">
        <v>2</v>
      </c>
      <c r="D16" s="165">
        <v>66733</v>
      </c>
      <c r="E16" s="22">
        <v>2465</v>
      </c>
      <c r="F16" s="22">
        <v>730</v>
      </c>
      <c r="G16" s="22">
        <f>D16+E16+F16</f>
        <v>69928</v>
      </c>
      <c r="H16" s="22">
        <f>ROUND(G16*$I$2,0)</f>
        <v>15104</v>
      </c>
      <c r="I16" s="25">
        <f>IF(G16&gt;$N$5,$P$5*(G16-$N$5)+$P$4*($N$5-$N$4)+$P$3*($N$4-$N$1),IF($N$5&gt;G16&gt;$N$4,$P$4*(G16-$N$4)+$P$3*($N$4-$N$1),0))</f>
        <v>9154.614</v>
      </c>
      <c r="J16" s="25">
        <f>G16/100*0.5</f>
        <v>349.64</v>
      </c>
      <c r="K16" s="22">
        <f>SUM(H16:J16)</f>
        <v>24608.254</v>
      </c>
      <c r="L16" s="22">
        <f>K16+G16</f>
        <v>94536.254</v>
      </c>
      <c r="M16" s="25">
        <f>L16/$M$14</f>
        <v>7878.0211666666664</v>
      </c>
      <c r="N16" s="25">
        <f>L16/$N$14</f>
        <v>429.71024545454549</v>
      </c>
      <c r="O16" s="25">
        <f>L16/$O$14</f>
        <v>2148.5512272727274</v>
      </c>
      <c r="P16" s="28">
        <f>L16/$P$14</f>
        <v>57.294699393939396</v>
      </c>
    </row>
    <row r="17" spans="1:16">
      <c r="A17" s="166"/>
      <c r="B17" s="134"/>
      <c r="C17" s="164">
        <v>3</v>
      </c>
      <c r="D17" s="165">
        <v>67425</v>
      </c>
      <c r="E17" s="22">
        <v>2465</v>
      </c>
      <c r="F17" s="22">
        <v>730</v>
      </c>
      <c r="G17" s="22">
        <f>D17+E17+F17</f>
        <v>70620</v>
      </c>
      <c r="H17" s="22">
        <f>ROUND(G17*$I$2,0)</f>
        <v>15254</v>
      </c>
      <c r="I17" s="25">
        <f>IF(G17&gt;$N$5,$P$5*(G17-$N$5)+$P$4*($N$5-$N$4)+$P$3*($N$4-$N$1),IF($N$5&gt;G17&gt;$N$4,$P$4*(G17-$N$4)+$P$3*($N$4-$N$1),0))</f>
        <v>9258.76</v>
      </c>
      <c r="J17" s="25">
        <f>G17/100*0.5</f>
        <v>353.1</v>
      </c>
      <c r="K17" s="22">
        <f>SUM(H17:J17)</f>
        <v>24865.86</v>
      </c>
      <c r="L17" s="22">
        <f>K17+G17</f>
        <v>95485.86</v>
      </c>
      <c r="M17" s="25">
        <f>L17/$M$14</f>
        <v>7957.155</v>
      </c>
      <c r="N17" s="25">
        <f>L17/$N$14</f>
        <v>434.02663636363638</v>
      </c>
      <c r="O17" s="25">
        <f>L17/$O$14</f>
        <v>2170.133181818182</v>
      </c>
      <c r="P17" s="28">
        <f>L17/$P$14</f>
        <v>57.870218181818181</v>
      </c>
    </row>
    <row r="18" spans="1:16">
      <c r="A18" s="166"/>
      <c r="B18" s="134"/>
      <c r="C18" s="164">
        <v>4</v>
      </c>
      <c r="D18" s="165">
        <v>68124</v>
      </c>
      <c r="E18" s="22">
        <v>2465</v>
      </c>
      <c r="F18" s="22">
        <v>730</v>
      </c>
      <c r="G18" s="22">
        <f>D18+E18+F18</f>
        <v>71319</v>
      </c>
      <c r="H18" s="22">
        <f>ROUND(G18*$I$2,0)</f>
        <v>15405</v>
      </c>
      <c r="I18" s="25">
        <f>IF(G18&gt;$N$5,$P$5*(G18-$N$5)+$P$4*($N$5-$N$4)+$P$3*($N$4-$N$1),IF($N$5&gt;G18&gt;$N$4,$P$4*(G18-$N$4)+$P$3*($N$4-$N$1),0))</f>
        <v>9363.9595</v>
      </c>
      <c r="J18" s="25">
        <f>G18/100*0.5</f>
        <v>356.595</v>
      </c>
      <c r="K18" s="22">
        <f>SUM(H18:J18)</f>
        <v>25125.554500000002</v>
      </c>
      <c r="L18" s="22">
        <f>K18+G18</f>
        <v>96444.5545</v>
      </c>
      <c r="M18" s="25">
        <f>L18/$M$14</f>
        <v>8037.0462083333332</v>
      </c>
      <c r="N18" s="25">
        <f>L18/$N$14</f>
        <v>438.38433863636362</v>
      </c>
      <c r="O18" s="25">
        <f>L18/$O$14</f>
        <v>2191.9216931818182</v>
      </c>
      <c r="P18" s="28">
        <f>L18/$P$14</f>
        <v>58.451245151515153</v>
      </c>
    </row>
    <row r="19" spans="1:16">
      <c r="A19" s="166"/>
      <c r="B19" s="134"/>
      <c r="C19" s="164">
        <v>5</v>
      </c>
      <c r="D19" s="165">
        <v>68830</v>
      </c>
      <c r="E19" s="22">
        <v>2465</v>
      </c>
      <c r="F19" s="22">
        <v>730</v>
      </c>
      <c r="G19" s="22">
        <f>D19+E19+F19</f>
        <v>72025</v>
      </c>
      <c r="H19" s="22">
        <f>ROUND(G19*$I$2,0)</f>
        <v>15557</v>
      </c>
      <c r="I19" s="25">
        <f>IF(G19&gt;$N$5,$P$5*(G19-$N$5)+$P$4*($N$5-$N$4)+$P$3*($N$4-$N$1),IF($N$5&gt;G19&gt;$N$4,$P$4*(G19-$N$4)+$P$3*($N$4-$N$1),0))</f>
        <v>9470.2125</v>
      </c>
      <c r="J19" s="25">
        <f>G19/100*0.5</f>
        <v>360.125</v>
      </c>
      <c r="K19" s="22">
        <f>SUM(H19:J19)</f>
        <v>25387.3375</v>
      </c>
      <c r="L19" s="22">
        <f>K19+G19</f>
        <v>97412.3375</v>
      </c>
      <c r="M19" s="25">
        <f>L19/$M$14</f>
        <v>8117.6947916666659</v>
      </c>
      <c r="N19" s="25">
        <f>L19/$N$14</f>
        <v>442.78335227272726</v>
      </c>
      <c r="O19" s="25">
        <f>L19/$O$14</f>
        <v>2213.9167613636364</v>
      </c>
      <c r="P19" s="28">
        <f>L19/$P$14</f>
        <v>59.0377803030303</v>
      </c>
    </row>
    <row r="20" spans="1:16">
      <c r="A20" s="166"/>
      <c r="B20" s="134"/>
      <c r="C20" s="164">
        <v>6</v>
      </c>
      <c r="D20" s="165">
        <v>69543</v>
      </c>
      <c r="E20" s="22">
        <v>2465</v>
      </c>
      <c r="F20" s="22">
        <v>730</v>
      </c>
      <c r="G20" s="22">
        <f>D20+E20+F20</f>
        <v>72738</v>
      </c>
      <c r="H20" s="22">
        <f>ROUND(G20*$I$2,0)</f>
        <v>15711</v>
      </c>
      <c r="I20" s="25">
        <f>IF(G20&gt;$N$5,$P$5*(G20-$N$5)+$P$4*($N$5-$N$4)+$P$3*($N$4-$N$1),IF($N$5&gt;G20&gt;$N$4,$P$4*(G20-$N$4)+$P$3*($N$4-$N$1),0))</f>
        <v>9577.519</v>
      </c>
      <c r="J20" s="25">
        <f>G20/100*0.5</f>
        <v>363.69</v>
      </c>
      <c r="K20" s="22">
        <f>SUM(H20:J20)</f>
        <v>25652.209</v>
      </c>
      <c r="L20" s="22">
        <f>K20+G20</f>
        <v>98390.209</v>
      </c>
      <c r="M20" s="25">
        <f>L20/$M$14</f>
        <v>8199.1840833333335</v>
      </c>
      <c r="N20" s="25">
        <f>L20/$N$14</f>
        <v>447.22822272727274</v>
      </c>
      <c r="O20" s="25">
        <f>L20/$O$14</f>
        <v>2236.1411136363636</v>
      </c>
      <c r="P20" s="28">
        <f>L20/$P$14</f>
        <v>59.6304296969697</v>
      </c>
    </row>
    <row r="21" spans="1:16">
      <c r="A21" s="166"/>
      <c r="B21" s="134"/>
      <c r="C21" s="164">
        <v>7</v>
      </c>
      <c r="D21" s="165">
        <v>70263</v>
      </c>
      <c r="E21" s="22">
        <v>2465</v>
      </c>
      <c r="F21" s="22">
        <v>730</v>
      </c>
      <c r="G21" s="22">
        <f>D21+E21+F21</f>
        <v>73458</v>
      </c>
      <c r="H21" s="22">
        <f>ROUND(G21*$I$2,0)</f>
        <v>15867</v>
      </c>
      <c r="I21" s="25">
        <f>IF(G21&gt;$N$5,$P$5*(G21-$N$5)+$P$4*($N$5-$N$4)+$P$3*($N$4-$N$1),IF($N$5&gt;G21&gt;$N$4,$P$4*(G21-$N$4)+$P$3*($N$4-$N$1),0))</f>
        <v>9685.879</v>
      </c>
      <c r="J21" s="25">
        <f>G21/100*0.5</f>
        <v>367.29</v>
      </c>
      <c r="K21" s="22">
        <f>SUM(H21:J21)</f>
        <v>25920.169</v>
      </c>
      <c r="L21" s="22">
        <f>K21+G21</f>
        <v>99378.169</v>
      </c>
      <c r="M21" s="25">
        <f>L21/$M$14</f>
        <v>8281.5140833333335</v>
      </c>
      <c r="N21" s="25">
        <f>L21/$N$14</f>
        <v>451.71894999999995</v>
      </c>
      <c r="O21" s="25">
        <f>L21/$O$14</f>
        <v>2258.5947499999997</v>
      </c>
      <c r="P21" s="28">
        <f>L21/$P$14</f>
        <v>60.229193333333328</v>
      </c>
    </row>
    <row r="22" spans="1:16">
      <c r="A22" s="166"/>
      <c r="B22" s="134"/>
      <c r="C22" s="164">
        <v>8</v>
      </c>
      <c r="D22" s="165">
        <v>70990</v>
      </c>
      <c r="E22" s="22">
        <v>2465</v>
      </c>
      <c r="F22" s="22">
        <v>730</v>
      </c>
      <c r="G22" s="22">
        <f>D22+E22+F22</f>
        <v>74185</v>
      </c>
      <c r="H22" s="22">
        <f>ROUND(G22*$I$2,0)</f>
        <v>16024</v>
      </c>
      <c r="I22" s="25">
        <f>IF(G22&gt;$N$5,$P$5*(G22-$N$5)+$P$4*($N$5-$N$4)+$P$3*($N$4-$N$1),IF($N$5&gt;G22&gt;$N$4,$P$4*(G22-$N$4)+$P$3*($N$4-$N$1),0))</f>
        <v>9795.2925</v>
      </c>
      <c r="J22" s="25">
        <f>G22/100*0.5</f>
        <v>370.925</v>
      </c>
      <c r="K22" s="22">
        <f>SUM(H22:J22)</f>
        <v>26190.2175</v>
      </c>
      <c r="L22" s="22">
        <f>K22+G22</f>
        <v>100375.2175</v>
      </c>
      <c r="M22" s="25">
        <f>L22/$M$14</f>
        <v>8364.6014583333326</v>
      </c>
      <c r="N22" s="25">
        <f>L22/$N$14</f>
        <v>456.25098863636362</v>
      </c>
      <c r="O22" s="25">
        <f>L22/$O$14</f>
        <v>2281.2549431818184</v>
      </c>
      <c r="P22" s="28">
        <f>L22/$P$14</f>
        <v>60.833465151515149</v>
      </c>
    </row>
    <row r="23" spans="1:16">
      <c r="A23" s="166"/>
      <c r="B23" s="134"/>
      <c r="C23" s="164">
        <v>9</v>
      </c>
      <c r="D23" s="165">
        <v>71725</v>
      </c>
      <c r="E23" s="22">
        <v>2465</v>
      </c>
      <c r="F23" s="22">
        <v>730</v>
      </c>
      <c r="G23" s="22">
        <f>D23+E23+F23</f>
        <v>74920</v>
      </c>
      <c r="H23" s="22">
        <f>ROUND(G23*$I$2,0)</f>
        <v>16183</v>
      </c>
      <c r="I23" s="25">
        <f>IF(G23&gt;$N$5,$P$5*(G23-$N$5)+$P$4*($N$5-$N$4)+$P$3*($N$4-$N$1),IF($N$5&gt;G23&gt;$N$4,$P$4*(G23-$N$4)+$P$3*($N$4-$N$1),0))</f>
        <v>9905.91</v>
      </c>
      <c r="J23" s="25">
        <f>G23/100*0.5</f>
        <v>374.6</v>
      </c>
      <c r="K23" s="22">
        <f>SUM(H23:J23)</f>
        <v>26463.51</v>
      </c>
      <c r="L23" s="22">
        <f>K23+G23</f>
        <v>101383.51</v>
      </c>
      <c r="M23" s="25">
        <f>L23/$M$14</f>
        <v>8448.6258333333335</v>
      </c>
      <c r="N23" s="25">
        <f>L23/$N$14</f>
        <v>460.83413636363633</v>
      </c>
      <c r="O23" s="25">
        <f>L23/$O$14</f>
        <v>2304.1706818181815</v>
      </c>
      <c r="P23" s="28">
        <f>L23/$P$14</f>
        <v>61.44455151515151</v>
      </c>
    </row>
    <row r="24" spans="1:16">
      <c r="A24" s="166"/>
      <c r="B24" s="1"/>
      <c r="C24" s="164">
        <v>10</v>
      </c>
      <c r="D24" s="165">
        <v>72467</v>
      </c>
      <c r="E24" s="22">
        <v>2465</v>
      </c>
      <c r="F24" s="22">
        <v>730</v>
      </c>
      <c r="G24" s="22">
        <f>D24+E24+F24</f>
        <v>75662</v>
      </c>
      <c r="H24" s="22">
        <f>ROUND(G24*$I$2,0)</f>
        <v>16343</v>
      </c>
      <c r="I24" s="25">
        <f>IF(G24&gt;$N$5,$P$5*(G24-$N$5)+$P$4*($N$5-$N$4)+$P$3*($N$4-$N$1),IF($N$5&gt;G24&gt;$N$4,$P$4*(G24-$N$4)+$P$3*($N$4-$N$1),0))</f>
        <v>10017.581</v>
      </c>
      <c r="J24" s="25">
        <f>G24/100*0.5</f>
        <v>378.31</v>
      </c>
      <c r="K24" s="22">
        <f>SUM(H24:J24)</f>
        <v>26738.891</v>
      </c>
      <c r="L24" s="22">
        <f>K24+G24</f>
        <v>102400.891</v>
      </c>
      <c r="M24" s="25">
        <f>L24/$M$14</f>
        <v>8533.4075833333336</v>
      </c>
      <c r="N24" s="25">
        <f>L24/$N$14</f>
        <v>465.45859545454545</v>
      </c>
      <c r="O24" s="25">
        <f>L24/$O$14</f>
        <v>2327.2929772727275</v>
      </c>
      <c r="P24" s="28">
        <f>L24/$P$14</f>
        <v>62.061146060606063</v>
      </c>
    </row>
    <row r="25" spans="1:16">
      <c r="A25" s="166"/>
      <c r="B25" s="1"/>
      <c r="C25" s="164">
        <v>11</v>
      </c>
      <c r="D25" s="165">
        <v>73216</v>
      </c>
      <c r="E25" s="22">
        <v>2465</v>
      </c>
      <c r="F25" s="22">
        <v>730</v>
      </c>
      <c r="G25" s="22">
        <f>D25+E25+F25</f>
        <v>76411</v>
      </c>
      <c r="H25" s="22">
        <f>ROUND(G25*$I$2,0)</f>
        <v>16505</v>
      </c>
      <c r="I25" s="25">
        <f>IF(G25&gt;$N$5,$P$5*(G25-$N$5)+$P$4*($N$5-$N$4)+$P$3*($N$4-$N$1),IF($N$5&gt;G25&gt;$N$4,$P$4*(G25-$N$4)+$P$3*($N$4-$N$1),0))</f>
        <v>10130.3055</v>
      </c>
      <c r="J25" s="25">
        <f>G25/100*0.5</f>
        <v>382.055</v>
      </c>
      <c r="K25" s="22">
        <f>SUM(H25:J25)</f>
        <v>27017.360500000003</v>
      </c>
      <c r="L25" s="22">
        <f>K25+G25</f>
        <v>103428.36050000001</v>
      </c>
      <c r="M25" s="25">
        <f>L25/$M$14</f>
        <v>8619.0300416666669</v>
      </c>
      <c r="N25" s="25">
        <f>L25/$N$14</f>
        <v>470.1289113636364</v>
      </c>
      <c r="O25" s="25">
        <f>L25/$O$14</f>
        <v>2350.6445568181821</v>
      </c>
      <c r="P25" s="28">
        <f>L25/$P$14</f>
        <v>62.683854848484856</v>
      </c>
    </row>
    <row r="26" spans="1:16">
      <c r="A26" s="166"/>
      <c r="B26" s="1"/>
      <c r="C26" s="164">
        <v>12</v>
      </c>
      <c r="D26" s="165">
        <v>73973</v>
      </c>
      <c r="E26" s="22">
        <v>2465</v>
      </c>
      <c r="F26" s="22">
        <v>730</v>
      </c>
      <c r="G26" s="22">
        <f>D26+E26+F26</f>
        <v>77168</v>
      </c>
      <c r="H26" s="22">
        <f>ROUND(G26*$I$2,0)</f>
        <v>16668</v>
      </c>
      <c r="I26" s="25">
        <f>IF(G26&gt;$N$5,$P$5*(G26-$N$5)+$P$4*($N$5-$N$4)+$P$3*($N$4-$N$1),IF($N$5&gt;G26&gt;$N$4,$P$4*(G26-$N$4)+$P$3*($N$4-$N$1),0))</f>
        <v>10244.234</v>
      </c>
      <c r="J26" s="25">
        <f>G26/100*0.5</f>
        <v>385.84</v>
      </c>
      <c r="K26" s="22">
        <f>SUM(H26:J26)</f>
        <v>27298.074</v>
      </c>
      <c r="L26" s="22">
        <f>K26+G26</f>
        <v>104466.074</v>
      </c>
      <c r="M26" s="25">
        <f>L26/$M$14</f>
        <v>8705.5061666666661</v>
      </c>
      <c r="N26" s="25">
        <f>L26/$N$14</f>
        <v>474.84579090909085</v>
      </c>
      <c r="O26" s="25">
        <f>L26/$O$14</f>
        <v>2374.2289545454546</v>
      </c>
      <c r="P26" s="28">
        <f>L26/$P$14</f>
        <v>63.31277212121212</v>
      </c>
    </row>
    <row r="27" spans="1:16">
      <c r="A27" s="166"/>
      <c r="B27" s="1"/>
      <c r="C27" s="164">
        <v>13</v>
      </c>
      <c r="D27" s="165">
        <v>74737</v>
      </c>
      <c r="E27" s="22">
        <v>2465</v>
      </c>
      <c r="F27" s="22">
        <v>730</v>
      </c>
      <c r="G27" s="22">
        <f>D27+E27+F27</f>
        <v>77932</v>
      </c>
      <c r="H27" s="22">
        <f>ROUND(G27*$I$2,0)</f>
        <v>16833</v>
      </c>
      <c r="I27" s="25">
        <f>IF(G27&gt;$N$5,$P$5*(G27-$N$5)+$P$4*($N$5-$N$4)+$P$3*($N$4-$N$1),IF($N$5&gt;G27&gt;$N$4,$P$4*(G27-$N$4)+$P$3*($N$4-$N$1),0))</f>
        <v>10359.216</v>
      </c>
      <c r="J27" s="25">
        <f>G27/100*0.5</f>
        <v>389.66</v>
      </c>
      <c r="K27" s="22">
        <f>SUM(H27:J27)</f>
        <v>27581.876</v>
      </c>
      <c r="L27" s="22">
        <f>K27+G27</f>
        <v>105513.876</v>
      </c>
      <c r="M27" s="25">
        <f>L27/$M$14</f>
        <v>8792.823</v>
      </c>
      <c r="N27" s="25">
        <f>L27/$N$14</f>
        <v>479.60852727272731</v>
      </c>
      <c r="O27" s="25">
        <f>L27/$O$14</f>
        <v>2398.0426363636366</v>
      </c>
      <c r="P27" s="28">
        <f>L27/$P$14</f>
        <v>63.947803636363638</v>
      </c>
    </row>
    <row r="28" spans="1:16">
      <c r="A28" s="166"/>
      <c r="B28" s="1"/>
      <c r="C28" s="164">
        <v>14</v>
      </c>
      <c r="D28" s="165">
        <v>75509</v>
      </c>
      <c r="E28" s="22">
        <v>2465</v>
      </c>
      <c r="F28" s="22">
        <v>730</v>
      </c>
      <c r="G28" s="22">
        <f>D28+E28+F28</f>
        <v>78704</v>
      </c>
      <c r="H28" s="22">
        <f>ROUND(G28*$I$2,0)</f>
        <v>17000</v>
      </c>
      <c r="I28" s="25">
        <f>IF(G28&gt;$N$5,$P$5*(G28-$N$5)+$P$4*($N$5-$N$4)+$P$3*($N$4-$N$1),IF($N$5&gt;G28&gt;$N$4,$P$4*(G28-$N$4)+$P$3*($N$4-$N$1),0))</f>
        <v>10475.402</v>
      </c>
      <c r="J28" s="25">
        <f>G28/100*0.5</f>
        <v>393.52</v>
      </c>
      <c r="K28" s="22">
        <f>SUM(H28:J28)</f>
        <v>27868.922000000002</v>
      </c>
      <c r="L28" s="22">
        <f>K28+G28</f>
        <v>106572.922</v>
      </c>
      <c r="M28" s="25">
        <f>L28/$M$14</f>
        <v>8881.0768333333344</v>
      </c>
      <c r="N28" s="25">
        <f>L28/$N$14</f>
        <v>484.42237272727277</v>
      </c>
      <c r="O28" s="25">
        <f>L28/$O$14</f>
        <v>2422.111863636364</v>
      </c>
      <c r="P28" s="28">
        <f>L28/$P$14</f>
        <v>64.5896496969697</v>
      </c>
    </row>
    <row r="29" spans="1:16">
      <c r="A29" s="166"/>
      <c r="B29" s="1"/>
      <c r="C29" s="164">
        <v>15</v>
      </c>
      <c r="D29" s="165">
        <v>76289</v>
      </c>
      <c r="E29" s="22">
        <v>2465</v>
      </c>
      <c r="F29" s="22">
        <v>730</v>
      </c>
      <c r="G29" s="22">
        <f>D29+E29+F29</f>
        <v>79484</v>
      </c>
      <c r="H29" s="22">
        <f>ROUND(G29*$I$2,0)</f>
        <v>17169</v>
      </c>
      <c r="I29" s="25">
        <f>IF(G29&gt;$N$5,$P$5*(G29-$N$5)+$P$4*($N$5-$N$4)+$P$3*($N$4-$N$1),IF($N$5&gt;G29&gt;$N$4,$P$4*(G29-$N$4)+$P$3*($N$4-$N$1),0))</f>
        <v>10592.792</v>
      </c>
      <c r="J29" s="25">
        <f>G29/100*0.5</f>
        <v>397.42</v>
      </c>
      <c r="K29" s="22">
        <f>SUM(H29:J29)</f>
        <v>28159.212</v>
      </c>
      <c r="L29" s="22">
        <f>K29+G29</f>
        <v>107643.212</v>
      </c>
      <c r="M29" s="25">
        <f>L29/$M$14</f>
        <v>8970.2676666666666</v>
      </c>
      <c r="N29" s="25">
        <f>L29/$N$14</f>
        <v>489.28732727272728</v>
      </c>
      <c r="O29" s="25">
        <f>L29/$O$14</f>
        <v>2446.4366363636364</v>
      </c>
      <c r="P29" s="28">
        <f>L29/$P$14</f>
        <v>65.2383103030303</v>
      </c>
    </row>
    <row r="30" spans="1:16">
      <c r="A30" s="166"/>
      <c r="B30" s="1"/>
      <c r="C30" s="164">
        <v>16</v>
      </c>
      <c r="D30" s="165">
        <v>77076</v>
      </c>
      <c r="E30" s="22">
        <v>2465</v>
      </c>
      <c r="F30" s="22">
        <v>730</v>
      </c>
      <c r="G30" s="22">
        <f>D30+E30+F30</f>
        <v>80271</v>
      </c>
      <c r="H30" s="22">
        <f>ROUND(G30*$I$2,0)</f>
        <v>17339</v>
      </c>
      <c r="I30" s="25">
        <f>IF(G30&gt;$N$5,$P$5*(G30-$N$5)+$P$4*($N$5-$N$4)+$P$3*($N$4-$N$1),IF($N$5&gt;G30&gt;$N$4,$P$4*(G30-$N$4)+$P$3*($N$4-$N$1),0))</f>
        <v>10711.235499999999</v>
      </c>
      <c r="J30" s="25">
        <f>G30/100*0.5</f>
        <v>401.355</v>
      </c>
      <c r="K30" s="22">
        <f>SUM(H30:J30)</f>
        <v>28451.5905</v>
      </c>
      <c r="L30" s="22">
        <f>K30+G30</f>
        <v>108722.59049999999</v>
      </c>
      <c r="M30" s="25">
        <f>L30/$M$14</f>
        <v>9060.215875</v>
      </c>
      <c r="N30" s="25">
        <f>L30/$N$14</f>
        <v>494.19359318181813</v>
      </c>
      <c r="O30" s="25">
        <f>L30/$O$14</f>
        <v>2470.9679659090907</v>
      </c>
      <c r="P30" s="28">
        <f>L30/$P$14</f>
        <v>65.892479090909092</v>
      </c>
    </row>
    <row r="31" spans="1:16">
      <c r="A31" s="166"/>
      <c r="B31" s="1"/>
      <c r="C31" s="164">
        <v>17</v>
      </c>
      <c r="D31" s="165">
        <v>77872</v>
      </c>
      <c r="E31" s="22">
        <v>2465</v>
      </c>
      <c r="F31" s="22">
        <v>730</v>
      </c>
      <c r="G31" s="22">
        <f>D31+E31+F31</f>
        <v>81067</v>
      </c>
      <c r="H31" s="22">
        <f>ROUND(G31*$I$2,0)</f>
        <v>17510</v>
      </c>
      <c r="I31" s="25">
        <f>IF(G31&gt;$N$5,$P$5*(G31-$N$5)+$P$4*($N$5-$N$4)+$P$3*($N$4-$N$1),IF($N$5&gt;G31&gt;$N$4,$P$4*(G31-$N$4)+$P$3*($N$4-$N$1),0))</f>
        <v>10831.0335</v>
      </c>
      <c r="J31" s="25">
        <f>G31/100*0.5</f>
        <v>405.335</v>
      </c>
      <c r="K31" s="22">
        <f>SUM(H31:J31)</f>
        <v>28746.368499999997</v>
      </c>
      <c r="L31" s="22">
        <f>K31+G31</f>
        <v>109813.3685</v>
      </c>
      <c r="M31" s="25">
        <f>L31/$M$14</f>
        <v>9151.1140416666658</v>
      </c>
      <c r="N31" s="25">
        <f>L31/$N$14</f>
        <v>499.151675</v>
      </c>
      <c r="O31" s="25">
        <f>L31/$O$14</f>
        <v>2495.758375</v>
      </c>
      <c r="P31" s="28">
        <f>L31/$P$14</f>
        <v>66.553556666666665</v>
      </c>
    </row>
    <row r="32" spans="1:16">
      <c r="A32" s="166"/>
      <c r="B32" s="1"/>
      <c r="C32" s="164">
        <v>18</v>
      </c>
      <c r="D32" s="165">
        <v>78675</v>
      </c>
      <c r="E32" s="22">
        <v>2465</v>
      </c>
      <c r="F32" s="22">
        <v>730</v>
      </c>
      <c r="G32" s="22">
        <f>D32+E32+F32</f>
        <v>81870</v>
      </c>
      <c r="H32" s="22">
        <f>ROUND(G32*$I$2,0)</f>
        <v>17684</v>
      </c>
      <c r="I32" s="25">
        <f>IF(G32&gt;$N$5,$P$5*(G32-$N$5)+$P$4*($N$5-$N$4)+$P$3*($N$4-$N$1),IF($N$5&gt;G32&gt;$N$4,$P$4*(G32-$N$4)+$P$3*($N$4-$N$1),0))</f>
        <v>10951.885</v>
      </c>
      <c r="J32" s="25">
        <f>G32/100*0.5</f>
        <v>409.35</v>
      </c>
      <c r="K32" s="22">
        <f>SUM(H32:J32)</f>
        <v>29045.235</v>
      </c>
      <c r="L32" s="22">
        <f>K32+G32</f>
        <v>110915.235</v>
      </c>
      <c r="M32" s="25">
        <f>L32/$M$14</f>
        <v>9242.93625</v>
      </c>
      <c r="N32" s="25">
        <f>L32/$N$14</f>
        <v>504.16015909090908</v>
      </c>
      <c r="O32" s="25">
        <f>L32/$O$14</f>
        <v>2520.8007954545456</v>
      </c>
      <c r="P32" s="28">
        <f>L32/$P$14</f>
        <v>67.221354545454545</v>
      </c>
    </row>
    <row r="33" spans="1:16" ht="14.6">
      <c r="A33" s="166"/>
      <c r="B33" s="167" t="s">
        <v>151</v>
      </c>
      <c r="C33" s="164">
        <v>19</v>
      </c>
      <c r="D33" s="165">
        <v>79750</v>
      </c>
      <c r="E33" s="22">
        <v>2465</v>
      </c>
      <c r="F33" s="22">
        <v>730</v>
      </c>
      <c r="G33" s="22">
        <f>D33+E33+F33</f>
        <v>82945</v>
      </c>
      <c r="H33" s="22">
        <f>ROUND(G33*$I$2,0)</f>
        <v>17916</v>
      </c>
      <c r="I33" s="25">
        <f>IF(G33&gt;$N$5,$P$5*(G33-$N$5)+$P$4*($N$5-$N$4)+$P$3*($N$4-$N$1),IF($N$5&gt;G33&gt;$N$4,$P$4*(G33-$N$4)+$P$3*($N$4-$N$1),0))</f>
        <v>11113.6725</v>
      </c>
      <c r="J33" s="25">
        <f>G33/100*0.5</f>
        <v>414.725</v>
      </c>
      <c r="K33" s="22">
        <f>SUM(H33:J33)</f>
        <v>29444.3975</v>
      </c>
      <c r="L33" s="22">
        <f>K33+G33</f>
        <v>112389.39749999999</v>
      </c>
      <c r="M33" s="25">
        <f>L33/$M$14</f>
        <v>9365.783125</v>
      </c>
      <c r="N33" s="25">
        <f>L33/$N$14</f>
        <v>510.86089772727269</v>
      </c>
      <c r="O33" s="25">
        <f>L33/$O$14</f>
        <v>2554.3044886363637</v>
      </c>
      <c r="P33" s="28">
        <f>L33/$P$14</f>
        <v>68.114786363636355</v>
      </c>
    </row>
    <row r="34" spans="1:16">
      <c r="A34" s="166"/>
      <c r="B34" s="168"/>
      <c r="C34" s="164">
        <v>20</v>
      </c>
      <c r="D34" s="165">
        <v>80572</v>
      </c>
      <c r="E34" s="22">
        <v>2465</v>
      </c>
      <c r="F34" s="22">
        <v>730</v>
      </c>
      <c r="G34" s="22">
        <f>D34+E34+F34</f>
        <v>83767</v>
      </c>
      <c r="H34" s="22">
        <f>ROUND(G34*$I$2,0)</f>
        <v>18094</v>
      </c>
      <c r="I34" s="25">
        <f>IF(G34&gt;$N$5,$P$5*(G34-$N$5)+$P$4*($N$5-$N$4)+$P$3*($N$4-$N$1),IF($N$5&gt;G34&gt;$N$4,$P$4*(G34-$N$4)+$P$3*($N$4-$N$1),0))</f>
        <v>11237.3835</v>
      </c>
      <c r="J34" s="25">
        <f>G34/100*0.5</f>
        <v>418.835</v>
      </c>
      <c r="K34" s="22">
        <f>SUM(H34:J34)</f>
        <v>29750.2185</v>
      </c>
      <c r="L34" s="22">
        <f>K34+G34</f>
        <v>113517.2185</v>
      </c>
      <c r="M34" s="25">
        <f>L34/$M$14</f>
        <v>9459.768208333333</v>
      </c>
      <c r="N34" s="25">
        <f>L34/$N$14</f>
        <v>515.98735681818187</v>
      </c>
      <c r="O34" s="25">
        <f>L34/$O$14</f>
        <v>2579.936784090909</v>
      </c>
      <c r="P34" s="28">
        <f>L34/$P$14</f>
        <v>68.79831424242424</v>
      </c>
    </row>
    <row r="35" spans="1:16">
      <c r="A35" s="166"/>
      <c r="B35" s="168"/>
      <c r="C35" s="164">
        <v>21</v>
      </c>
      <c r="D35" s="165">
        <v>81318</v>
      </c>
      <c r="E35" s="22">
        <v>2465</v>
      </c>
      <c r="F35" s="22">
        <v>730</v>
      </c>
      <c r="G35" s="22">
        <f>D35+E35+F35</f>
        <v>84513</v>
      </c>
      <c r="H35" s="22">
        <f>ROUND(G35*$I$2,0)</f>
        <v>18255</v>
      </c>
      <c r="I35" s="25">
        <f>IF(G35&gt;$N$5,$P$5*(G35-$N$5)+$P$4*($N$5-$N$4)+$P$3*($N$4-$N$1),IF($N$5&gt;G35&gt;$N$4,$P$4*(G35-$N$4)+$P$3*($N$4-$N$1),0))</f>
        <v>11349.656500000001</v>
      </c>
      <c r="J35" s="25">
        <f>G35/100*0.5</f>
        <v>422.565</v>
      </c>
      <c r="K35" s="22">
        <f>SUM(H35:J35)</f>
        <v>30027.2215</v>
      </c>
      <c r="L35" s="22">
        <f>K35+G35</f>
        <v>114540.2215</v>
      </c>
      <c r="M35" s="25">
        <f>L35/$M$14</f>
        <v>9545.0184583333339</v>
      </c>
      <c r="N35" s="25">
        <f>L35/$N$14</f>
        <v>520.63737045454548</v>
      </c>
      <c r="O35" s="25">
        <f>L35/$O$14</f>
        <v>2603.1868522727273</v>
      </c>
      <c r="P35" s="28">
        <f>L35/$P$14</f>
        <v>69.41831606060606</v>
      </c>
    </row>
    <row r="36" spans="1:16">
      <c r="A36" s="164"/>
      <c r="B36" s="168"/>
      <c r="C36" s="164">
        <v>22</v>
      </c>
      <c r="D36" s="165">
        <v>82156</v>
      </c>
      <c r="E36" s="22">
        <v>2465</v>
      </c>
      <c r="F36" s="22">
        <v>730</v>
      </c>
      <c r="G36" s="22">
        <f>D36+E36+F36</f>
        <v>85351</v>
      </c>
      <c r="H36" s="22">
        <f>ROUND(G36*$I$2,0)</f>
        <v>18436</v>
      </c>
      <c r="I36" s="25">
        <f>IF(G36&gt;$N$5,$P$5*(G36-$N$5)+$P$4*($N$5-$N$4)+$P$3*($N$4-$N$1),IF($N$5&gt;G36&gt;$N$4,$P$4*(G36-$N$4)+$P$3*($N$4-$N$1),0))</f>
        <v>11475.7755</v>
      </c>
      <c r="J36" s="25">
        <f>G36/100*0.5</f>
        <v>426.755</v>
      </c>
      <c r="K36" s="22">
        <f>SUM(H36:J36)</f>
        <v>30338.5305</v>
      </c>
      <c r="L36" s="22">
        <f>K36+G36</f>
        <v>115689.5305</v>
      </c>
      <c r="M36" s="25">
        <f>L36/$M$14</f>
        <v>9640.7942083333328</v>
      </c>
      <c r="N36" s="25">
        <f>L36/$N$14</f>
        <v>525.86150227272719</v>
      </c>
      <c r="O36" s="25">
        <f>L36/$O$14</f>
        <v>2629.3075113636364</v>
      </c>
      <c r="P36" s="28">
        <f>L36/$P$14</f>
        <v>70.114866969696962</v>
      </c>
    </row>
    <row r="37" spans="1:16">
      <c r="A37" s="164"/>
      <c r="B37" s="168"/>
      <c r="C37" s="164">
        <v>23</v>
      </c>
      <c r="D37" s="165">
        <v>83002</v>
      </c>
      <c r="E37" s="22">
        <v>2465</v>
      </c>
      <c r="F37" s="22">
        <v>730</v>
      </c>
      <c r="G37" s="22">
        <f>D37+E37+F37</f>
        <v>86197</v>
      </c>
      <c r="H37" s="22">
        <f>ROUND(G37*$I$2,0)</f>
        <v>18619</v>
      </c>
      <c r="I37" s="25">
        <f>IF(G37&gt;$N$5,$P$5*(G37-$N$5)+$P$4*($N$5-$N$4)+$P$3*($N$4-$N$1),IF($N$5&gt;G37&gt;$N$4,$P$4*(G37-$N$4)+$P$3*($N$4-$N$1),0))</f>
        <v>11603.0985</v>
      </c>
      <c r="J37" s="25">
        <f>G37/100*0.5</f>
        <v>430.985</v>
      </c>
      <c r="K37" s="22">
        <f>SUM(H37:J37)</f>
        <v>30653.0835</v>
      </c>
      <c r="L37" s="22">
        <f>K37+G37</f>
        <v>116850.08350000001</v>
      </c>
      <c r="M37" s="25">
        <f>L37/$M$14</f>
        <v>9737.5069583333334</v>
      </c>
      <c r="N37" s="25">
        <f>L37/$N$14</f>
        <v>531.13674318181825</v>
      </c>
      <c r="O37" s="25">
        <f>L37/$O$14</f>
        <v>2655.683715909091</v>
      </c>
      <c r="P37" s="28">
        <f>L37/$P$14</f>
        <v>70.818232424242424</v>
      </c>
    </row>
    <row r="38" spans="1:16">
      <c r="A38" s="164"/>
      <c r="B38" s="168"/>
      <c r="C38" s="164">
        <v>24</v>
      </c>
      <c r="D38" s="165">
        <v>83857</v>
      </c>
      <c r="E38" s="22">
        <v>2465</v>
      </c>
      <c r="F38" s="22">
        <v>730</v>
      </c>
      <c r="G38" s="22">
        <f>D38+E38+F38</f>
        <v>87052</v>
      </c>
      <c r="H38" s="22">
        <f>ROUND(G38*$I$2,0)</f>
        <v>18803</v>
      </c>
      <c r="I38" s="25">
        <f>IF(G38&gt;$N$5,$P$5*(G38-$N$5)+$P$4*($N$5-$N$4)+$P$3*($N$4-$N$1),IF($N$5&gt;G38&gt;$N$4,$P$4*(G38-$N$4)+$P$3*($N$4-$N$1),0))</f>
        <v>11731.776</v>
      </c>
      <c r="J38" s="25">
        <f>G38/100*0.5</f>
        <v>435.26</v>
      </c>
      <c r="K38" s="22">
        <f>SUM(H38:J38)</f>
        <v>30970.035999999996</v>
      </c>
      <c r="L38" s="22">
        <f>K38+G38</f>
        <v>118022.036</v>
      </c>
      <c r="M38" s="25">
        <f>L38/$M$14</f>
        <v>9835.1696666666667</v>
      </c>
      <c r="N38" s="25">
        <f>L38/$N$14</f>
        <v>536.4638</v>
      </c>
      <c r="O38" s="25">
        <f>L38/$O$14</f>
        <v>2682.319</v>
      </c>
      <c r="P38" s="28">
        <f>L38/$P$14</f>
        <v>71.528506666666658</v>
      </c>
    </row>
    <row r="39" spans="1:16">
      <c r="A39" s="1"/>
      <c r="B39" s="168"/>
      <c r="C39" s="164">
        <v>25</v>
      </c>
      <c r="D39" s="165">
        <v>84720</v>
      </c>
      <c r="E39" s="22">
        <v>2465</v>
      </c>
      <c r="F39" s="22">
        <v>730</v>
      </c>
      <c r="G39" s="22">
        <f>D39+E39+F39</f>
        <v>87915</v>
      </c>
      <c r="H39" s="22">
        <f>ROUND(G39*$I$2,0)</f>
        <v>18990</v>
      </c>
      <c r="I39" s="25">
        <f>IF(G39&gt;$N$5,$P$5*(G39-$N$5)+$P$4*($N$5-$N$4)+$P$3*($N$4-$N$1),IF($N$5&gt;G39&gt;$N$4,$P$4*(G39-$N$4)+$P$3*($N$4-$N$1),0))</f>
        <v>11861.657500000001</v>
      </c>
      <c r="J39" s="25">
        <f>G39/100*0.5</f>
        <v>439.575</v>
      </c>
      <c r="K39" s="22">
        <f>SUM(H39:J39)</f>
        <v>31291.232500000002</v>
      </c>
      <c r="L39" s="22">
        <f>K39+G39</f>
        <v>119206.2325</v>
      </c>
      <c r="M39" s="25">
        <f>L39/$M$14</f>
        <v>9933.8527083333338</v>
      </c>
      <c r="N39" s="25">
        <f>L39/$N$14</f>
        <v>541.84651136363641</v>
      </c>
      <c r="O39" s="25">
        <f>L39/$O$14</f>
        <v>2709.2325568181818</v>
      </c>
      <c r="P39" s="28">
        <f>L39/$P$14</f>
        <v>72.246201515151512</v>
      </c>
    </row>
    <row r="40" spans="1:16">
      <c r="A40" s="1"/>
      <c r="B40" s="168"/>
      <c r="C40" s="164">
        <v>26</v>
      </c>
      <c r="D40" s="165">
        <v>85592</v>
      </c>
      <c r="E40" s="22">
        <v>2465</v>
      </c>
      <c r="F40" s="22">
        <v>730</v>
      </c>
      <c r="G40" s="22">
        <f>D40+E40+F40</f>
        <v>88787</v>
      </c>
      <c r="H40" s="22">
        <f>ROUND(G40*$I$2,0)</f>
        <v>19178</v>
      </c>
      <c r="I40" s="25">
        <f>IF(G40&gt;$N$5,$P$5*(G40-$N$5)+$P$4*($N$5-$N$4)+$P$3*($N$4-$N$1),IF($N$5&gt;G40&gt;$N$4,$P$4*(G40-$N$4)+$P$3*($N$4-$N$1),0))</f>
        <v>11992.8935</v>
      </c>
      <c r="J40" s="25">
        <f>G40/100*0.5</f>
        <v>443.935</v>
      </c>
      <c r="K40" s="22">
        <f>SUM(H40:J40)</f>
        <v>31614.8285</v>
      </c>
      <c r="L40" s="22">
        <f>K40+G40</f>
        <v>120401.8285</v>
      </c>
      <c r="M40" s="25">
        <f>L40/$M$14</f>
        <v>10033.485708333334</v>
      </c>
      <c r="N40" s="25">
        <f>L40/$N$14</f>
        <v>547.28103863636363</v>
      </c>
      <c r="O40" s="25">
        <f>L40/$O$14</f>
        <v>2736.405193181818</v>
      </c>
      <c r="P40" s="28">
        <f>L40/$P$14</f>
        <v>72.970805151515151</v>
      </c>
    </row>
    <row r="41" spans="1:16">
      <c r="A41" s="1"/>
      <c r="B41" s="168"/>
      <c r="C41" s="164">
        <v>27</v>
      </c>
      <c r="D41" s="165">
        <v>86472</v>
      </c>
      <c r="E41" s="22">
        <v>2465</v>
      </c>
      <c r="F41" s="22">
        <v>730</v>
      </c>
      <c r="G41" s="22">
        <f>D41+E41+F41</f>
        <v>89667</v>
      </c>
      <c r="H41" s="22">
        <f>ROUND(G41*$I$2,0)</f>
        <v>19368</v>
      </c>
      <c r="I41" s="25">
        <f>IF(G41&gt;$N$5,$P$5*(G41-$N$5)+$P$4*($N$5-$N$4)+$P$3*($N$4-$N$1),IF($N$5&gt;G41&gt;$N$4,$P$4*(G41-$N$4)+$P$3*($N$4-$N$1),0))</f>
        <v>12125.3335</v>
      </c>
      <c r="J41" s="25">
        <f>G41/100*0.5</f>
        <v>448.335</v>
      </c>
      <c r="K41" s="22">
        <f>SUM(H41:J41)</f>
        <v>31941.6685</v>
      </c>
      <c r="L41" s="22">
        <f>K41+G41</f>
        <v>121608.6685</v>
      </c>
      <c r="M41" s="25">
        <f>L41/$M$14</f>
        <v>10134.055708333333</v>
      </c>
      <c r="N41" s="25">
        <f>L41/$N$14</f>
        <v>552.766675</v>
      </c>
      <c r="O41" s="25">
        <f>L41/$O$14</f>
        <v>2763.833375</v>
      </c>
      <c r="P41" s="28">
        <f>L41/$P$14</f>
        <v>73.702223333333336</v>
      </c>
    </row>
    <row r="42" spans="1:16">
      <c r="A42" s="1"/>
      <c r="B42" s="168"/>
      <c r="C42" s="164">
        <v>28</v>
      </c>
      <c r="D42" s="165">
        <v>87362</v>
      </c>
      <c r="E42" s="22">
        <v>2465</v>
      </c>
      <c r="F42" s="22">
        <v>730</v>
      </c>
      <c r="G42" s="22">
        <f>D42+E42+F42</f>
        <v>90557</v>
      </c>
      <c r="H42" s="22">
        <f>ROUND(G42*$I$2,0)</f>
        <v>19560</v>
      </c>
      <c r="I42" s="25">
        <f>IF(G42&gt;$N$5,$P$5*(G42-$N$5)+$P$4*($N$5-$N$4)+$P$3*($N$4-$N$1),IF($N$5&gt;G42&gt;$N$4,$P$4*(G42-$N$4)+$P$3*($N$4-$N$1),0))</f>
        <v>12259.2785</v>
      </c>
      <c r="J42" s="25">
        <f>G42/100*0.5</f>
        <v>452.785</v>
      </c>
      <c r="K42" s="22">
        <f>SUM(H42:J42)</f>
        <v>32272.0635</v>
      </c>
      <c r="L42" s="22">
        <f>K42+G42</f>
        <v>122829.0635</v>
      </c>
      <c r="M42" s="25">
        <f>L42/$M$14</f>
        <v>10235.755291666666</v>
      </c>
      <c r="N42" s="25">
        <f>L42/$N$14</f>
        <v>558.313925</v>
      </c>
      <c r="O42" s="25">
        <f>L42/$O$14</f>
        <v>2791.569625</v>
      </c>
      <c r="P42" s="28">
        <f>L42/$P$14</f>
        <v>74.441856666666666</v>
      </c>
    </row>
    <row r="43" spans="1:16">
      <c r="A43" s="1"/>
      <c r="B43" s="168"/>
      <c r="C43" s="164">
        <v>29</v>
      </c>
      <c r="D43" s="165">
        <v>88260</v>
      </c>
      <c r="E43" s="22">
        <v>2465</v>
      </c>
      <c r="F43" s="22">
        <v>730</v>
      </c>
      <c r="G43" s="22">
        <f>D43+E43+F43</f>
        <v>91455</v>
      </c>
      <c r="H43" s="22">
        <f>ROUND(G43*$I$2,0)</f>
        <v>19754</v>
      </c>
      <c r="I43" s="25">
        <f>IF(G43&gt;$N$5,$P$5*(G43-$N$5)+$P$4*($N$5-$N$4)+$P$3*($N$4-$N$1),IF($N$5&gt;G43&gt;$N$4,$P$4*(G43-$N$4)+$P$3*($N$4-$N$1),0))</f>
        <v>12394.4275</v>
      </c>
      <c r="J43" s="25">
        <f>G43/100*0.5</f>
        <v>457.275</v>
      </c>
      <c r="K43" s="22">
        <f>SUM(H43:J43)</f>
        <v>32605.7025</v>
      </c>
      <c r="L43" s="22">
        <f>K43+G43</f>
        <v>124060.7025</v>
      </c>
      <c r="M43" s="25">
        <f>L43/$M$14</f>
        <v>10338.391875</v>
      </c>
      <c r="N43" s="25">
        <f>L43/$N$14</f>
        <v>563.91228409090911</v>
      </c>
      <c r="O43" s="25">
        <f>L43/$O$14</f>
        <v>2819.5614204545454</v>
      </c>
      <c r="P43" s="28">
        <f>L43/$P$14</f>
        <v>75.188304545454542</v>
      </c>
    </row>
    <row r="44" spans="1:16">
      <c r="A44" s="1"/>
      <c r="B44" s="168"/>
      <c r="C44" s="164">
        <v>30</v>
      </c>
      <c r="D44" s="165">
        <v>89167</v>
      </c>
      <c r="E44" s="22">
        <v>2465</v>
      </c>
      <c r="F44" s="22">
        <v>730</v>
      </c>
      <c r="G44" s="22">
        <f>D44+E44+F44</f>
        <v>92362</v>
      </c>
      <c r="H44" s="22">
        <f>ROUND(G44*$I$2,0)</f>
        <v>19950</v>
      </c>
      <c r="I44" s="25">
        <f>IF(G44&gt;$N$5,$P$5*(G44-$N$5)+$P$4*($N$5-$N$4)+$P$3*($N$4-$N$1),IF($N$5&gt;G44&gt;$N$4,$P$4*(G44-$N$4)+$P$3*($N$4-$N$1),0))</f>
        <v>12530.931</v>
      </c>
      <c r="J44" s="25">
        <f>G44/100*0.5</f>
        <v>461.81</v>
      </c>
      <c r="K44" s="22">
        <f>SUM(H44:J44)</f>
        <v>32942.741</v>
      </c>
      <c r="L44" s="22">
        <f>K44+G44</f>
        <v>125304.74100000001</v>
      </c>
      <c r="M44" s="25">
        <f>L44/$M$14</f>
        <v>10442.06175</v>
      </c>
      <c r="N44" s="25">
        <f>L44/$N$14</f>
        <v>569.56700454545455</v>
      </c>
      <c r="O44" s="25">
        <f>L44/$O$14</f>
        <v>2847.8350227272731</v>
      </c>
      <c r="P44" s="28">
        <f>L44/$P$14</f>
        <v>75.942267272727278</v>
      </c>
    </row>
    <row r="45" spans="1:16">
      <c r="A45" s="1"/>
      <c r="B45" s="168"/>
      <c r="C45" s="164">
        <v>31</v>
      </c>
      <c r="D45" s="165">
        <v>90084</v>
      </c>
      <c r="E45" s="22">
        <v>2465</v>
      </c>
      <c r="F45" s="22">
        <v>730</v>
      </c>
      <c r="G45" s="22">
        <f>D45+E45+F45</f>
        <v>93279</v>
      </c>
      <c r="H45" s="22">
        <f>ROUND(G45*$I$2,0)</f>
        <v>20148</v>
      </c>
      <c r="I45" s="25">
        <f>IF(G45&gt;$N$5,$P$5*(G45-$N$5)+$P$4*($N$5-$N$4)+$P$3*($N$4-$N$1),IF($N$5&gt;G45&gt;$N$4,$P$4*(G45-$N$4)+$P$3*($N$4-$N$1),0))</f>
        <v>12668.9395</v>
      </c>
      <c r="J45" s="25">
        <f>G45/100*0.5</f>
        <v>466.395</v>
      </c>
      <c r="K45" s="22">
        <f>SUM(H45:J45)</f>
        <v>33283.3345</v>
      </c>
      <c r="L45" s="22">
        <f>K45+G45</f>
        <v>126562.3345</v>
      </c>
      <c r="M45" s="25">
        <f>L45/$M$14</f>
        <v>10546.861208333334</v>
      </c>
      <c r="N45" s="25">
        <f>L45/$N$14</f>
        <v>575.28333863636362</v>
      </c>
      <c r="O45" s="25">
        <f>L45/$O$14</f>
        <v>2876.4166931818181</v>
      </c>
      <c r="P45" s="28">
        <f>L45/$P$14</f>
        <v>76.704445151515145</v>
      </c>
    </row>
    <row r="46" spans="1:16">
      <c r="A46" s="1"/>
      <c r="B46" s="168"/>
      <c r="C46" s="164">
        <v>32</v>
      </c>
      <c r="D46" s="165">
        <v>91009</v>
      </c>
      <c r="E46" s="22">
        <v>2465</v>
      </c>
      <c r="F46" s="22">
        <v>730</v>
      </c>
      <c r="G46" s="22">
        <f>D46+E46+F46</f>
        <v>94204</v>
      </c>
      <c r="H46" s="22">
        <f>ROUND(G46*$I$2,0)</f>
        <v>20348</v>
      </c>
      <c r="I46" s="25">
        <f>IF(G46&gt;$N$5,$P$5*(G46-$N$5)+$P$4*($N$5-$N$4)+$P$3*($N$4-$N$1),IF($N$5&gt;G46&gt;$N$4,$P$4*(G46-$N$4)+$P$3*($N$4-$N$1),0))</f>
        <v>12808.152</v>
      </c>
      <c r="J46" s="25">
        <f>G46/100*0.5</f>
        <v>471.02</v>
      </c>
      <c r="K46" s="22">
        <f>SUM(H46:J46)</f>
        <v>33627.172</v>
      </c>
      <c r="L46" s="22">
        <f>K46+G46</f>
        <v>127831.17199999999</v>
      </c>
      <c r="M46" s="25">
        <f>L46/$M$14</f>
        <v>10652.597666666667</v>
      </c>
      <c r="N46" s="25">
        <f>L46/$N$14</f>
        <v>581.0507818181818</v>
      </c>
      <c r="O46" s="25">
        <f>L46/$O$14</f>
        <v>2905.253909090909</v>
      </c>
      <c r="P46" s="28">
        <f>L46/$P$14</f>
        <v>77.473437575757572</v>
      </c>
    </row>
    <row r="47" spans="1:16">
      <c r="A47" s="1"/>
      <c r="B47" s="168"/>
      <c r="C47" s="164">
        <v>33</v>
      </c>
      <c r="D47" s="165">
        <v>91944</v>
      </c>
      <c r="E47" s="22">
        <v>2465</v>
      </c>
      <c r="F47" s="22">
        <v>730</v>
      </c>
      <c r="G47" s="22">
        <f>D47+E47+F47</f>
        <v>95139</v>
      </c>
      <c r="H47" s="22">
        <f>ROUND(G47*$I$2,0)</f>
        <v>20550</v>
      </c>
      <c r="I47" s="25">
        <f>IF(G47&gt;$N$5,$P$5*(G47-$N$5)+$P$4*($N$5-$N$4)+$P$3*($N$4-$N$1),IF($N$5&gt;G47&gt;$N$4,$P$4*(G47-$N$4)+$P$3*($N$4-$N$1),0))</f>
        <v>12948.8695</v>
      </c>
      <c r="J47" s="25">
        <f>G47/100*0.5</f>
        <v>475.695</v>
      </c>
      <c r="K47" s="22">
        <f>SUM(H47:J47)</f>
        <v>33974.5645</v>
      </c>
      <c r="L47" s="22">
        <f>K47+G47</f>
        <v>129113.56450000001</v>
      </c>
      <c r="M47" s="25">
        <f>L47/$M$14</f>
        <v>10759.463708333335</v>
      </c>
      <c r="N47" s="25">
        <f>L47/$N$14</f>
        <v>586.87983863636362</v>
      </c>
      <c r="O47" s="25">
        <f>L47/$O$14</f>
        <v>2934.3991931818182</v>
      </c>
      <c r="P47" s="28">
        <f>L47/$P$14</f>
        <v>78.250645151515158</v>
      </c>
    </row>
    <row r="48" spans="1:16">
      <c r="A48" s="1"/>
      <c r="B48" s="168"/>
      <c r="C48" s="164">
        <v>34</v>
      </c>
      <c r="D48" s="165">
        <v>92888</v>
      </c>
      <c r="E48" s="22">
        <v>2465</v>
      </c>
      <c r="F48" s="22">
        <v>730</v>
      </c>
      <c r="G48" s="22">
        <f>D48+E48+F48</f>
        <v>96083</v>
      </c>
      <c r="H48" s="22">
        <f>ROUND(G48*$I$2,0)</f>
        <v>20754</v>
      </c>
      <c r="I48" s="25">
        <f>IF(G48&gt;$N$5,$P$5*(G48-$N$5)+$P$4*($N$5-$N$4)+$P$3*($N$4-$N$1),IF($N$5&gt;G48&gt;$N$4,$P$4*(G48-$N$4)+$P$3*($N$4-$N$1),0))</f>
        <v>13090.9415</v>
      </c>
      <c r="J48" s="25">
        <f>G48/100*0.5</f>
        <v>480.415</v>
      </c>
      <c r="K48" s="22">
        <f>SUM(H48:J48)</f>
        <v>34325.3565</v>
      </c>
      <c r="L48" s="22">
        <f>K48+G48</f>
        <v>130408.3565</v>
      </c>
      <c r="M48" s="25">
        <f>L48/$M$14</f>
        <v>10867.363041666666</v>
      </c>
      <c r="N48" s="25">
        <f>L48/$N$14</f>
        <v>592.7652568181818</v>
      </c>
      <c r="O48" s="25">
        <f>L48/$O$14</f>
        <v>2963.8262840909088</v>
      </c>
      <c r="P48" s="28">
        <f>L48/$P$14</f>
        <v>79.035367575757576</v>
      </c>
    </row>
    <row r="49" spans="1:16">
      <c r="A49" s="169" t="s">
        <v>152</v>
      </c>
      <c r="B49" s="168"/>
      <c r="C49" s="164">
        <v>35</v>
      </c>
      <c r="D49" s="165">
        <v>93841</v>
      </c>
      <c r="E49" s="22">
        <v>2465</v>
      </c>
      <c r="F49" s="22">
        <v>730</v>
      </c>
      <c r="G49" s="22">
        <f>D49+E49+F49</f>
        <v>97036</v>
      </c>
      <c r="H49" s="22">
        <f>ROUND(G49*$I$2,0)</f>
        <v>20960</v>
      </c>
      <c r="I49" s="25">
        <f>IF(G49&gt;$N$5,$P$5*(G49-$N$5)+$P$4*($N$5-$N$4)+$P$3*($N$4-$N$1),IF($N$5&gt;G49&gt;$N$4,$P$4*(G49-$N$4)+$P$3*($N$4-$N$1),0))</f>
        <v>13234.367999999999</v>
      </c>
      <c r="J49" s="25">
        <f>G49/100*0.5</f>
        <v>485.18</v>
      </c>
      <c r="K49" s="22">
        <f>SUM(H49:J49)</f>
        <v>34679.548</v>
      </c>
      <c r="L49" s="22">
        <f>K49+G49</f>
        <v>131715.548</v>
      </c>
      <c r="M49" s="25">
        <f>L49/$M$14</f>
        <v>10976.295666666667</v>
      </c>
      <c r="N49" s="25">
        <f>L49/$N$14</f>
        <v>598.70703636363646</v>
      </c>
      <c r="O49" s="25">
        <f>L49/$O$14</f>
        <v>2993.5351818181821</v>
      </c>
      <c r="P49" s="28">
        <f>L49/$P$14</f>
        <v>79.827604848484853</v>
      </c>
    </row>
    <row r="50" spans="1:16">
      <c r="A50" s="170"/>
      <c r="B50" s="168"/>
      <c r="C50" s="164">
        <v>36</v>
      </c>
      <c r="D50" s="165">
        <v>94804</v>
      </c>
      <c r="E50" s="22">
        <v>2465</v>
      </c>
      <c r="F50" s="22">
        <v>730</v>
      </c>
      <c r="G50" s="22">
        <f>D50+E50+F50</f>
        <v>97999</v>
      </c>
      <c r="H50" s="22">
        <f>ROUND(G50*$I$2,0)</f>
        <v>21168</v>
      </c>
      <c r="I50" s="25">
        <f>IF(G50&gt;$N$5,$P$5*(G50-$N$5)+$P$4*($N$5-$N$4)+$P$3*($N$4-$N$1),IF($N$5&gt;G50&gt;$N$4,$P$4*(G50-$N$4)+$P$3*($N$4-$N$1),0))</f>
        <v>13379.299500000001</v>
      </c>
      <c r="J50" s="25">
        <f>G50/100*0.5</f>
        <v>489.995</v>
      </c>
      <c r="K50" s="22">
        <f>SUM(H50:J50)</f>
        <v>35037.2945</v>
      </c>
      <c r="L50" s="22">
        <f>K50+G50</f>
        <v>133036.29450000002</v>
      </c>
      <c r="M50" s="25">
        <f>L50/$M$14</f>
        <v>11086.357875000002</v>
      </c>
      <c r="N50" s="25">
        <f>L50/$N$14</f>
        <v>604.71042954545464</v>
      </c>
      <c r="O50" s="25">
        <f>L50/$O$14</f>
        <v>3023.5521477272732</v>
      </c>
      <c r="P50" s="28">
        <f>L50/$P$14</f>
        <v>80.62805727272729</v>
      </c>
    </row>
    <row r="51" spans="1:16">
      <c r="A51" s="170"/>
      <c r="B51" s="168"/>
      <c r="C51" s="164">
        <v>37</v>
      </c>
      <c r="D51" s="165">
        <v>96193</v>
      </c>
      <c r="E51" s="22">
        <v>2465</v>
      </c>
      <c r="F51" s="22">
        <v>730</v>
      </c>
      <c r="G51" s="22">
        <f>D51+E51+F51</f>
        <v>99388</v>
      </c>
      <c r="H51" s="22">
        <f>ROUND(G51*$I$2,0)</f>
        <v>21468</v>
      </c>
      <c r="I51" s="25">
        <f>IF(G51&gt;$N$5,$P$5*(G51-$N$5)+$P$4*($N$5-$N$4)+$P$3*($N$4-$N$1),IF($N$5&gt;G51&gt;$N$4,$P$4*(G51-$N$4)+$P$3*($N$4-$N$1),0))</f>
        <v>13588.344000000001</v>
      </c>
      <c r="J51" s="25">
        <f>G51/100*0.5</f>
        <v>496.94</v>
      </c>
      <c r="K51" s="22">
        <f>SUM(H51:J51)</f>
        <v>35553.284</v>
      </c>
      <c r="L51" s="22">
        <f>K51+G51</f>
        <v>134941.28399999999</v>
      </c>
      <c r="M51" s="25">
        <f>L51/$M$14</f>
        <v>11245.106999999998</v>
      </c>
      <c r="N51" s="25">
        <f>L51/$N$14</f>
        <v>613.36947272727264</v>
      </c>
      <c r="O51" s="25">
        <f>L51/$O$14</f>
        <v>3066.8473636363633</v>
      </c>
      <c r="P51" s="28">
        <f>L51/$P$14</f>
        <v>81.782596363636358</v>
      </c>
    </row>
    <row r="52" spans="1:16">
      <c r="A52" s="170"/>
      <c r="B52" s="168"/>
      <c r="C52" s="164">
        <v>38</v>
      </c>
      <c r="D52" s="165">
        <v>97180</v>
      </c>
      <c r="E52" s="22">
        <v>2465</v>
      </c>
      <c r="F52" s="22">
        <v>730</v>
      </c>
      <c r="G52" s="22">
        <f>D52+E52+F52</f>
        <v>100375</v>
      </c>
      <c r="H52" s="22">
        <f>ROUND(G52*$I$2,0)</f>
        <v>21681</v>
      </c>
      <c r="I52" s="25">
        <f>IF(G52&gt;$N$5,$P$5*(G52-$N$5)+$P$4*($N$5-$N$4)+$P$3*($N$4-$N$1),IF($N$5&gt;G52&gt;$N$4,$P$4*(G52-$N$4)+$P$3*($N$4-$N$1),0))</f>
        <v>13736.8875</v>
      </c>
      <c r="J52" s="25">
        <f>G52/100*0.5</f>
        <v>501.875</v>
      </c>
      <c r="K52" s="22">
        <f>SUM(H52:J52)</f>
        <v>35919.7625</v>
      </c>
      <c r="L52" s="22">
        <f>K52+G52</f>
        <v>136294.7625</v>
      </c>
      <c r="M52" s="25">
        <f>L52/$M$14</f>
        <v>11357.896875</v>
      </c>
      <c r="N52" s="25">
        <f>L52/$N$14</f>
        <v>619.52164772727281</v>
      </c>
      <c r="O52" s="25">
        <f>L52/$O$14</f>
        <v>3097.6082386363637</v>
      </c>
      <c r="P52" s="28">
        <f>L52/$P$14</f>
        <v>82.602886363636372</v>
      </c>
    </row>
    <row r="53" spans="1:16">
      <c r="A53" s="170"/>
      <c r="B53" s="168"/>
      <c r="C53" s="164">
        <v>39</v>
      </c>
      <c r="D53" s="165">
        <v>98020</v>
      </c>
      <c r="E53" s="22">
        <v>2465</v>
      </c>
      <c r="F53" s="22">
        <v>730</v>
      </c>
      <c r="G53" s="22">
        <f>D53+E53+F53</f>
        <v>101215</v>
      </c>
      <c r="H53" s="22">
        <f>ROUND(G53*$I$2,0)</f>
        <v>21862</v>
      </c>
      <c r="I53" s="25">
        <f>IF(G53&gt;$N$5,$P$5*(G53-$N$5)+$P$4*($N$5-$N$4)+$P$3*($N$4-$N$1),IF($N$5&gt;G53&gt;$N$4,$P$4*(G53-$N$4)+$P$3*($N$4-$N$1),0))</f>
        <v>13863.307499999999</v>
      </c>
      <c r="J53" s="25">
        <f>G53/100*0.5</f>
        <v>506.075</v>
      </c>
      <c r="K53" s="22">
        <f>SUM(H53:J53)</f>
        <v>36231.382499999992</v>
      </c>
      <c r="L53" s="22">
        <f>K53+G53</f>
        <v>137446.3825</v>
      </c>
      <c r="M53" s="25">
        <f>L53/$M$14</f>
        <v>11453.865208333335</v>
      </c>
      <c r="N53" s="25">
        <f>L53/$N$14</f>
        <v>624.75628409090916</v>
      </c>
      <c r="O53" s="25">
        <f>L53/$O$14</f>
        <v>3123.7814204545457</v>
      </c>
      <c r="P53" s="28">
        <f>L53/$P$14</f>
        <v>83.300837878787888</v>
      </c>
    </row>
    <row r="54" spans="1:16">
      <c r="A54" s="170"/>
      <c r="B54" s="134"/>
      <c r="C54" s="164">
        <v>40</v>
      </c>
      <c r="D54" s="165">
        <v>99025</v>
      </c>
      <c r="E54" s="22">
        <v>2465</v>
      </c>
      <c r="F54" s="22">
        <v>730</v>
      </c>
      <c r="G54" s="22">
        <f>D54+E54+F54</f>
        <v>102220</v>
      </c>
      <c r="H54" s="22">
        <f>ROUND(G54*$I$2,0)</f>
        <v>22080</v>
      </c>
      <c r="I54" s="25">
        <f>IF(G54&gt;$N$5,$P$5*(G54-$N$5)+$P$4*($N$5-$N$4)+$P$3*($N$4-$N$1),IF($N$5&gt;G54&gt;$N$4,$P$4*(G54-$N$4)+$P$3*($N$4-$N$1),0))</f>
        <v>14014.56</v>
      </c>
      <c r="J54" s="25">
        <f>G54/100*0.5</f>
        <v>511.1</v>
      </c>
      <c r="K54" s="22">
        <f>SUM(H54:J54)</f>
        <v>36605.659999999996</v>
      </c>
      <c r="L54" s="22">
        <f>K54+G54</f>
        <v>138825.66</v>
      </c>
      <c r="M54" s="25">
        <f>L54/$M$14</f>
        <v>11568.805</v>
      </c>
      <c r="N54" s="25">
        <f>L54/$N$14</f>
        <v>631.02572727272729</v>
      </c>
      <c r="O54" s="25">
        <f>L54/$O$14</f>
        <v>3155.1286363636364</v>
      </c>
      <c r="P54" s="28">
        <f>L54/$P$14</f>
        <v>84.136763636363639</v>
      </c>
    </row>
    <row r="55" spans="1:16">
      <c r="A55" s="170"/>
      <c r="B55" s="134"/>
      <c r="C55" s="164">
        <v>41</v>
      </c>
      <c r="D55" s="165">
        <v>100040</v>
      </c>
      <c r="E55" s="22">
        <v>2465</v>
      </c>
      <c r="F55" s="22">
        <v>730</v>
      </c>
      <c r="G55" s="22">
        <f>D55+E55+F55</f>
        <v>103235</v>
      </c>
      <c r="H55" s="22">
        <f>ROUND(G55*$I$2,0)</f>
        <v>22299</v>
      </c>
      <c r="I55" s="25">
        <f>IF(G55&gt;$N$5,$P$5*(G55-$N$5)+$P$4*($N$5-$N$4)+$P$3*($N$4-$N$1),IF($N$5&gt;G55&gt;$N$4,$P$4*(G55-$N$4)+$P$3*($N$4-$N$1),0))</f>
        <v>14167.317500000001</v>
      </c>
      <c r="J55" s="25">
        <f>G55/100*0.5</f>
        <v>516.175</v>
      </c>
      <c r="K55" s="22">
        <f>SUM(H55:J55)</f>
        <v>36982.492500000008</v>
      </c>
      <c r="L55" s="22">
        <f>K55+G55</f>
        <v>140217.4925</v>
      </c>
      <c r="M55" s="25">
        <f>L55/$M$14</f>
        <v>11684.791041666665</v>
      </c>
      <c r="N55" s="25">
        <f>L55/$N$14</f>
        <v>637.35223863636361</v>
      </c>
      <c r="O55" s="25">
        <f>L55/$O$14</f>
        <v>3186.7611931818178</v>
      </c>
      <c r="P55" s="28">
        <f>L55/$P$14</f>
        <v>84.980298484848475</v>
      </c>
    </row>
    <row r="56" spans="1:16">
      <c r="A56" s="170"/>
      <c r="B56" s="134"/>
      <c r="C56" s="164">
        <v>42</v>
      </c>
      <c r="D56" s="165">
        <v>101065</v>
      </c>
      <c r="E56" s="22">
        <v>2465</v>
      </c>
      <c r="F56" s="22">
        <v>730</v>
      </c>
      <c r="G56" s="22">
        <f>D56+E56+F56</f>
        <v>104260</v>
      </c>
      <c r="H56" s="22">
        <f>ROUND(G56*$I$2,0)</f>
        <v>22520</v>
      </c>
      <c r="I56" s="25">
        <f>IF(G56&gt;$N$5,$P$5*(G56-$N$5)+$P$4*($N$5-$N$4)+$P$3*($N$4-$N$1),IF($N$5&gt;G56&gt;$N$4,$P$4*(G56-$N$4)+$P$3*($N$4-$N$1),0))</f>
        <v>14321.58</v>
      </c>
      <c r="J56" s="25">
        <f>G56/100*0.5</f>
        <v>521.3</v>
      </c>
      <c r="K56" s="22">
        <f>SUM(H56:J56)</f>
        <v>37362.880000000005</v>
      </c>
      <c r="L56" s="22">
        <f>K56+G56</f>
        <v>141622.88</v>
      </c>
      <c r="M56" s="25">
        <f>L56/$M$14</f>
        <v>11801.906666666668</v>
      </c>
      <c r="N56" s="25">
        <f>L56/$N$14</f>
        <v>643.74036363636367</v>
      </c>
      <c r="O56" s="25">
        <f>L56/$O$14</f>
        <v>3218.7018181818185</v>
      </c>
      <c r="P56" s="28">
        <f>L56/$P$14</f>
        <v>85.832048484848485</v>
      </c>
    </row>
    <row r="57" spans="1:16">
      <c r="A57" s="170"/>
      <c r="B57" s="134"/>
      <c r="C57" s="164">
        <v>43</v>
      </c>
      <c r="D57" s="165">
        <v>102100</v>
      </c>
      <c r="E57" s="22">
        <v>2465</v>
      </c>
      <c r="F57" s="22">
        <v>730</v>
      </c>
      <c r="G57" s="22">
        <f>D57+E57+F57</f>
        <v>105295</v>
      </c>
      <c r="H57" s="22">
        <f>ROUND(G57*$I$2,0)</f>
        <v>22744</v>
      </c>
      <c r="I57" s="25">
        <f>IF(G57&gt;$N$5,$P$5*(G57-$N$5)+$P$4*($N$5-$N$4)+$P$3*($N$4-$N$1),IF($N$5&gt;G57&gt;$N$4,$P$4*(G57-$N$4)+$P$3*($N$4-$N$1),0))</f>
        <v>14477.3475</v>
      </c>
      <c r="J57" s="25">
        <f>G57/100*0.5</f>
        <v>526.475</v>
      </c>
      <c r="K57" s="22">
        <f>SUM(H57:J57)</f>
        <v>37747.8225</v>
      </c>
      <c r="L57" s="22">
        <f>K57+G57</f>
        <v>143042.8225</v>
      </c>
      <c r="M57" s="25">
        <f>L57/$M$14</f>
        <v>11920.235208333334</v>
      </c>
      <c r="N57" s="25">
        <f>L57/$N$14</f>
        <v>650.19464772727281</v>
      </c>
      <c r="O57" s="25">
        <f>L57/$O$14</f>
        <v>3250.9732386363639</v>
      </c>
      <c r="P57" s="28">
        <f>L57/$P$14</f>
        <v>86.6926196969697</v>
      </c>
    </row>
    <row r="58" spans="1:16">
      <c r="A58" s="170"/>
      <c r="B58" s="134"/>
      <c r="C58" s="164">
        <v>44</v>
      </c>
      <c r="D58" s="165">
        <v>103146</v>
      </c>
      <c r="E58" s="22">
        <v>2465</v>
      </c>
      <c r="F58" s="22">
        <v>730</v>
      </c>
      <c r="G58" s="22">
        <f>D58+E58+F58</f>
        <v>106341</v>
      </c>
      <c r="H58" s="22">
        <f>ROUND(G58*$I$2,0)</f>
        <v>22970</v>
      </c>
      <c r="I58" s="25">
        <f>IF(G58&gt;$N$5,$P$5*(G58-$N$5)+$P$4*($N$5-$N$4)+$P$3*($N$4-$N$1),IF($N$5&gt;G58&gt;$N$4,$P$4*(G58-$N$4)+$P$3*($N$4-$N$1),0))</f>
        <v>14634.770499999999</v>
      </c>
      <c r="J58" s="25">
        <f>G58/100*0.5</f>
        <v>531.705</v>
      </c>
      <c r="K58" s="22">
        <f>SUM(H58:J58)</f>
        <v>38136.4755</v>
      </c>
      <c r="L58" s="22">
        <f>K58+G58</f>
        <v>144477.4755</v>
      </c>
      <c r="M58" s="25">
        <f>L58/$M$14</f>
        <v>12039.789625</v>
      </c>
      <c r="N58" s="25">
        <f>L58/$N$14</f>
        <v>656.71579772727273</v>
      </c>
      <c r="O58" s="25">
        <f>L58/$O$14</f>
        <v>3283.5789886363636</v>
      </c>
      <c r="P58" s="28">
        <f>L58/$P$14</f>
        <v>87.56210636363636</v>
      </c>
    </row>
    <row r="59" spans="1:16">
      <c r="A59" s="170"/>
      <c r="B59" s="134"/>
      <c r="C59" s="164">
        <v>45</v>
      </c>
      <c r="D59" s="165">
        <v>104202</v>
      </c>
      <c r="E59" s="22">
        <v>2465</v>
      </c>
      <c r="F59" s="22">
        <v>730</v>
      </c>
      <c r="G59" s="22">
        <f>D59+E59+F59</f>
        <v>107397</v>
      </c>
      <c r="H59" s="22">
        <f>ROUND(G59*$I$2,0)</f>
        <v>23198</v>
      </c>
      <c r="I59" s="25">
        <f>IF(G59&gt;$N$5,$P$5*(G59-$N$5)+$P$4*($N$5-$N$4)+$P$3*($N$4-$N$1),IF($N$5&gt;G59&gt;$N$4,$P$4*(G59-$N$4)+$P$3*($N$4-$N$1),0))</f>
        <v>14793.698499999999</v>
      </c>
      <c r="J59" s="25">
        <f>G59/100*0.5</f>
        <v>536.985</v>
      </c>
      <c r="K59" s="22">
        <f>SUM(H59:J59)</f>
        <v>38528.6835</v>
      </c>
      <c r="L59" s="22">
        <f>K59+G59</f>
        <v>145925.68349999998</v>
      </c>
      <c r="M59" s="25">
        <f>L59/$M$14</f>
        <v>12160.473624999999</v>
      </c>
      <c r="N59" s="25">
        <f>L59/$N$14</f>
        <v>663.29856136363628</v>
      </c>
      <c r="O59" s="25">
        <f>L59/$O$14</f>
        <v>3316.4928068181816</v>
      </c>
      <c r="P59" s="28">
        <f>L59/$P$14</f>
        <v>88.439808181818179</v>
      </c>
    </row>
    <row r="60" spans="1:16">
      <c r="A60" s="170"/>
      <c r="B60" s="134"/>
      <c r="C60" s="164">
        <v>46</v>
      </c>
      <c r="D60" s="165">
        <v>105269</v>
      </c>
      <c r="E60" s="22">
        <v>2465</v>
      </c>
      <c r="F60" s="22">
        <v>730</v>
      </c>
      <c r="G60" s="22">
        <f>D60+E60+F60</f>
        <v>108464</v>
      </c>
      <c r="H60" s="22">
        <f>ROUND(G60*$I$2,0)</f>
        <v>23428</v>
      </c>
      <c r="I60" s="25">
        <f>IF(G60&gt;$N$5,$P$5*(G60-$N$5)+$P$4*($N$5-$N$4)+$P$3*($N$4-$N$1),IF($N$5&gt;G60&gt;$N$4,$P$4*(G60-$N$4)+$P$3*($N$4-$N$1),0))</f>
        <v>14954.282</v>
      </c>
      <c r="J60" s="25">
        <f>G60/100*0.5</f>
        <v>542.32</v>
      </c>
      <c r="K60" s="22">
        <f>SUM(H60:J60)</f>
        <v>38924.602</v>
      </c>
      <c r="L60" s="22">
        <f>K60+G60</f>
        <v>147388.602</v>
      </c>
      <c r="M60" s="25">
        <f>L60/$M$14</f>
        <v>12282.383500000002</v>
      </c>
      <c r="N60" s="25">
        <f>L60/$N$14</f>
        <v>669.948190909091</v>
      </c>
      <c r="O60" s="25">
        <f>L60/$O$14</f>
        <v>3349.7409545454548</v>
      </c>
      <c r="P60" s="28">
        <f>L60/$P$14</f>
        <v>89.326425454545458</v>
      </c>
    </row>
    <row r="61" spans="1:16">
      <c r="A61" s="170"/>
      <c r="B61" s="134"/>
      <c r="C61" s="164">
        <v>47</v>
      </c>
      <c r="D61" s="165">
        <v>106346</v>
      </c>
      <c r="E61" s="22">
        <v>2465</v>
      </c>
      <c r="F61" s="22">
        <v>730</v>
      </c>
      <c r="G61" s="22">
        <f>D61+E61+F61</f>
        <v>109541</v>
      </c>
      <c r="H61" s="22">
        <f>ROUND(G61*$I$2,0)</f>
        <v>23661</v>
      </c>
      <c r="I61" s="25">
        <f>IF(G61&gt;$N$5,$P$5*(G61-$N$5)+$P$4*($N$5-$N$4)+$P$3*($N$4-$N$1),IF($N$5&gt;G61&gt;$N$4,$P$4*(G61-$N$4)+$P$3*($N$4-$N$1),0))</f>
        <v>15116.3705</v>
      </c>
      <c r="J61" s="25">
        <f>G61/100*0.5</f>
        <v>547.705</v>
      </c>
      <c r="K61" s="22">
        <f>SUM(H61:J61)</f>
        <v>39325.075500000006</v>
      </c>
      <c r="L61" s="22">
        <f>K61+G61</f>
        <v>148866.0755</v>
      </c>
      <c r="M61" s="25">
        <f>L61/$M$14</f>
        <v>12405.506291666667</v>
      </c>
      <c r="N61" s="25">
        <f>L61/$N$14</f>
        <v>676.66397954545459</v>
      </c>
      <c r="O61" s="25">
        <f>L61/$O$14</f>
        <v>3383.3198977272727</v>
      </c>
      <c r="P61" s="28">
        <f>L61/$P$14</f>
        <v>90.221863939393941</v>
      </c>
    </row>
    <row r="62" spans="1:16">
      <c r="A62" s="170"/>
      <c r="B62" s="134"/>
      <c r="C62" s="164">
        <v>48</v>
      </c>
      <c r="D62" s="165">
        <v>107434</v>
      </c>
      <c r="E62" s="22">
        <v>2465</v>
      </c>
      <c r="F62" s="22">
        <v>730</v>
      </c>
      <c r="G62" s="22">
        <f>D62+E62+F62</f>
        <v>110629</v>
      </c>
      <c r="H62" s="22">
        <f>ROUND(G62*$I$2,0)</f>
        <v>23896</v>
      </c>
      <c r="I62" s="25">
        <f>IF(G62&gt;$N$5,$P$5*(G62-$N$5)+$P$4*($N$5-$N$4)+$P$3*($N$4-$N$1),IF($N$5&gt;G62&gt;$N$4,$P$4*(G62-$N$4)+$P$3*($N$4-$N$1),0))</f>
        <v>15280.1145</v>
      </c>
      <c r="J62" s="25">
        <f>G62/100*0.5</f>
        <v>553.145</v>
      </c>
      <c r="K62" s="22">
        <f>SUM(H62:J62)</f>
        <v>39729.259499999993</v>
      </c>
      <c r="L62" s="22">
        <f>K62+G62</f>
        <v>150358.2595</v>
      </c>
      <c r="M62" s="25">
        <f>L62/$M$14</f>
        <v>12529.854958333332</v>
      </c>
      <c r="N62" s="25">
        <f>L62/$N$14</f>
        <v>683.446634090909</v>
      </c>
      <c r="O62" s="25">
        <f>L62/$O$14</f>
        <v>3417.233170454545</v>
      </c>
      <c r="P62" s="28">
        <f>L62/$P$14</f>
        <v>91.12621787878787</v>
      </c>
    </row>
    <row r="63" spans="1:16">
      <c r="A63" s="170"/>
      <c r="B63" s="134"/>
      <c r="C63" s="164">
        <v>49</v>
      </c>
      <c r="D63" s="165">
        <v>108533</v>
      </c>
      <c r="E63" s="22">
        <v>2465</v>
      </c>
      <c r="F63" s="22">
        <v>730</v>
      </c>
      <c r="G63" s="22">
        <f>D63+E63+F63</f>
        <v>111728</v>
      </c>
      <c r="H63" s="22">
        <f>ROUND(G63*$I$2,0)</f>
        <v>24133</v>
      </c>
      <c r="I63" s="25">
        <f>IF(G63&gt;$N$5,$P$5*(G63-$N$5)+$P$4*($N$5-$N$4)+$P$3*($N$4-$N$1),IF($N$5&gt;G63&gt;$N$4,$P$4*(G63-$N$4)+$P$3*($N$4-$N$1),0))</f>
        <v>15445.514</v>
      </c>
      <c r="J63" s="25">
        <f>G63/100*0.5</f>
        <v>558.64</v>
      </c>
      <c r="K63" s="22">
        <f>SUM(H63:J63)</f>
        <v>40137.153999999995</v>
      </c>
      <c r="L63" s="22">
        <f>K63+G63</f>
        <v>151865.15399999998</v>
      </c>
      <c r="M63" s="25">
        <f>L63/$M$14</f>
        <v>12655.429499999998</v>
      </c>
      <c r="N63" s="25">
        <f>L63/$N$14</f>
        <v>690.29615454545444</v>
      </c>
      <c r="O63" s="25">
        <f>L63/$O$14</f>
        <v>3451.4807727272723</v>
      </c>
      <c r="P63" s="28">
        <f>L63/$P$14</f>
        <v>92.039487272727257</v>
      </c>
    </row>
    <row r="64" spans="1:16">
      <c r="A64" s="170"/>
      <c r="B64" s="134"/>
      <c r="C64" s="164">
        <v>50</v>
      </c>
      <c r="D64" s="165">
        <v>109643</v>
      </c>
      <c r="E64" s="22">
        <v>2465</v>
      </c>
      <c r="F64" s="22">
        <v>730</v>
      </c>
      <c r="G64" s="22">
        <f>D64+E64+F64</f>
        <v>112838</v>
      </c>
      <c r="H64" s="22">
        <f>ROUND(G64*$I$2,0)</f>
        <v>24373</v>
      </c>
      <c r="I64" s="25">
        <f>IF(G64&gt;$N$5,$P$5*(G64-$N$5)+$P$4*($N$5-$N$4)+$P$3*($N$4-$N$1),IF($N$5&gt;G64&gt;$N$4,$P$4*(G64-$N$4)+$P$3*($N$4-$N$1),0))</f>
        <v>15612.569</v>
      </c>
      <c r="J64" s="25">
        <f>G64/100*0.5</f>
        <v>564.19</v>
      </c>
      <c r="K64" s="22">
        <f>SUM(H64:J64)</f>
        <v>40549.759000000005</v>
      </c>
      <c r="L64" s="22">
        <f>K64+G64</f>
        <v>153387.75900000002</v>
      </c>
      <c r="M64" s="25">
        <f>L64/$M$14</f>
        <v>12782.313250000001</v>
      </c>
      <c r="N64" s="25">
        <f>L64/$N$14</f>
        <v>697.21708636363644</v>
      </c>
      <c r="O64" s="25">
        <f>L64/$O$14</f>
        <v>3486.0854318181823</v>
      </c>
      <c r="P64" s="28">
        <f>L64/$P$14</f>
        <v>92.962278181818192</v>
      </c>
    </row>
    <row r="65" spans="1:16">
      <c r="A65" s="170"/>
      <c r="B65" s="134"/>
      <c r="C65" s="164">
        <v>51</v>
      </c>
      <c r="D65" s="165">
        <v>110764</v>
      </c>
      <c r="E65" s="22">
        <v>2465</v>
      </c>
      <c r="F65" s="22">
        <v>730</v>
      </c>
      <c r="G65" s="22">
        <f>D65+E65+F65</f>
        <v>113959</v>
      </c>
      <c r="H65" s="22">
        <f>ROUND(G65*$I$2,0)</f>
        <v>24615</v>
      </c>
      <c r="I65" s="25">
        <f>IF(G65&gt;$N$5,$P$5*(G65-$N$5)+$P$4*($N$5-$N$4)+$P$3*($N$4-$N$1),IF($N$5&gt;G65&gt;$N$4,$P$4*(G65-$N$4)+$P$3*($N$4-$N$1),0))</f>
        <v>15781.2795</v>
      </c>
      <c r="J65" s="25">
        <f>G65/100*0.5</f>
        <v>569.795</v>
      </c>
      <c r="K65" s="22">
        <f>SUM(H65:J65)</f>
        <v>40966.0745</v>
      </c>
      <c r="L65" s="22">
        <f>K65+G65</f>
        <v>154925.0745</v>
      </c>
      <c r="M65" s="25">
        <f>L65/$M$14</f>
        <v>12910.422874999998</v>
      </c>
      <c r="N65" s="25">
        <f>L65/$N$14</f>
        <v>704.204884090909</v>
      </c>
      <c r="O65" s="25">
        <f>L65/$O$14</f>
        <v>3521.0244204545452</v>
      </c>
      <c r="P65" s="28">
        <f>L65/$P$14</f>
        <v>93.893984545454543</v>
      </c>
    </row>
    <row r="66" spans="1:16">
      <c r="A66" s="170"/>
      <c r="B66" s="134"/>
      <c r="C66" s="164">
        <v>52</v>
      </c>
      <c r="D66" s="165">
        <v>111896</v>
      </c>
      <c r="E66" s="22">
        <v>2465</v>
      </c>
      <c r="F66" s="22">
        <v>730</v>
      </c>
      <c r="G66" s="22">
        <f>D66+E66+F66</f>
        <v>115091</v>
      </c>
      <c r="H66" s="22">
        <f>ROUND(G66*$I$2,0)</f>
        <v>24860</v>
      </c>
      <c r="I66" s="25">
        <f>IF(G66&gt;$N$5,$P$5*(G66-$N$5)+$P$4*($N$5-$N$4)+$P$3*($N$4-$N$1),IF($N$5&gt;G66&gt;$N$4,$P$4*(G66-$N$4)+$P$3*($N$4-$N$1),0))</f>
        <v>15951.645499999999</v>
      </c>
      <c r="J66" s="25">
        <f>G66/100*0.5</f>
        <v>575.455</v>
      </c>
      <c r="K66" s="22">
        <f>SUM(H66:J66)</f>
        <v>41387.1005</v>
      </c>
      <c r="L66" s="22">
        <f>K66+G66</f>
        <v>156478.1005</v>
      </c>
      <c r="M66" s="25">
        <f>L66/$M$14</f>
        <v>13039.841708333333</v>
      </c>
      <c r="N66" s="25">
        <f>L66/$N$14</f>
        <v>711.26409318181823</v>
      </c>
      <c r="O66" s="25">
        <f>L66/$O$14</f>
        <v>3556.3204659090911</v>
      </c>
      <c r="P66" s="28">
        <f>L66/$P$14</f>
        <v>94.835212424242428</v>
      </c>
    </row>
    <row r="67" spans="1:16">
      <c r="A67" s="170"/>
      <c r="B67" s="134"/>
      <c r="C67" s="164">
        <v>53</v>
      </c>
      <c r="D67" s="165">
        <v>113040</v>
      </c>
      <c r="E67" s="22">
        <v>2465</v>
      </c>
      <c r="F67" s="22">
        <v>730</v>
      </c>
      <c r="G67" s="22">
        <f>D67+E67+F67</f>
        <v>116235</v>
      </c>
      <c r="H67" s="22">
        <f>ROUND(G67*$I$2,0)</f>
        <v>25107</v>
      </c>
      <c r="I67" s="25">
        <f>IF(G67&gt;$N$5,$P$5*(G67-$N$5)+$P$4*($N$5-$N$4)+$P$3*($N$4-$N$1),IF($N$5&gt;G67&gt;$N$4,$P$4*(G67-$N$4)+$P$3*($N$4-$N$1),0))</f>
        <v>16123.817500000001</v>
      </c>
      <c r="J67" s="25">
        <f>G67/100*0.5</f>
        <v>581.175</v>
      </c>
      <c r="K67" s="22">
        <f>SUM(H67:J67)</f>
        <v>41811.992500000008</v>
      </c>
      <c r="L67" s="22">
        <f>K67+G67</f>
        <v>158046.9925</v>
      </c>
      <c r="M67" s="25">
        <f>L67/$M$14</f>
        <v>13170.582708333333</v>
      </c>
      <c r="N67" s="25">
        <f>L67/$N$14</f>
        <v>718.39542045454539</v>
      </c>
      <c r="O67" s="25">
        <f>L67/$O$14</f>
        <v>3591.9771022727273</v>
      </c>
      <c r="P67" s="28">
        <f>L67/$P$14</f>
        <v>95.786056060606057</v>
      </c>
    </row>
    <row r="68" spans="1:16">
      <c r="A68" s="170"/>
      <c r="B68" s="134"/>
      <c r="C68" s="164">
        <v>54</v>
      </c>
      <c r="D68" s="165">
        <v>114195</v>
      </c>
      <c r="E68" s="22">
        <v>2465</v>
      </c>
      <c r="F68" s="22">
        <v>730</v>
      </c>
      <c r="G68" s="22">
        <f>D68+E68+F68</f>
        <v>117390</v>
      </c>
      <c r="H68" s="22">
        <f>ROUND(G68*$I$2,0)</f>
        <v>25356</v>
      </c>
      <c r="I68" s="25">
        <f>IF(G68&gt;$N$5,$P$5*(G68-$N$5)+$P$4*($N$5-$N$4)+$P$3*($N$4-$N$1),IF($N$5&gt;G68&gt;$N$4,$P$4*(G68-$N$4)+$P$3*($N$4-$N$1),0))</f>
        <v>16297.645</v>
      </c>
      <c r="J68" s="25">
        <f>G68/100*0.5</f>
        <v>586.95</v>
      </c>
      <c r="K68" s="22">
        <f>SUM(H68:J68)</f>
        <v>42240.595</v>
      </c>
      <c r="L68" s="22">
        <f>K68+G68</f>
        <v>159630.595</v>
      </c>
      <c r="M68" s="25">
        <f>L68/$M$14</f>
        <v>13302.549583333333</v>
      </c>
      <c r="N68" s="25">
        <f>L68/$N$14</f>
        <v>725.59361363636367</v>
      </c>
      <c r="O68" s="25">
        <f>L68/$O$14</f>
        <v>3627.9680681818181</v>
      </c>
      <c r="P68" s="28">
        <f>L68/$P$14</f>
        <v>96.745815151515146</v>
      </c>
    </row>
    <row r="69" spans="1:16">
      <c r="A69" s="170"/>
      <c r="B69" s="134"/>
      <c r="C69" s="164">
        <v>55</v>
      </c>
      <c r="D69" s="165">
        <v>115362</v>
      </c>
      <c r="E69" s="22">
        <v>2465</v>
      </c>
      <c r="F69" s="22">
        <v>730</v>
      </c>
      <c r="G69" s="22">
        <f>D69+E69+F69</f>
        <v>118557</v>
      </c>
      <c r="H69" s="22">
        <f>ROUND(G69*$I$2,0)</f>
        <v>25608</v>
      </c>
      <c r="I69" s="25">
        <f>IF(G69&gt;$N$5,$P$5*(G69-$N$5)+$P$4*($N$5-$N$4)+$P$3*($N$4-$N$1),IF($N$5&gt;G69&gt;$N$4,$P$4*(G69-$N$4)+$P$3*($N$4-$N$1),0))</f>
        <v>16473.2785</v>
      </c>
      <c r="J69" s="25">
        <f>G69/100*0.5</f>
        <v>592.785</v>
      </c>
      <c r="K69" s="22">
        <f>SUM(H69:J69)</f>
        <v>42674.063500000004</v>
      </c>
      <c r="L69" s="22">
        <f>K69+G69</f>
        <v>161231.0635</v>
      </c>
      <c r="M69" s="25">
        <f>L69/$M$14</f>
        <v>13435.921958333332</v>
      </c>
      <c r="N69" s="25">
        <f>L69/$N$14</f>
        <v>732.86847045454545</v>
      </c>
      <c r="O69" s="25">
        <f>L69/$O$14</f>
        <v>3664.3423522727271</v>
      </c>
      <c r="P69" s="28">
        <f>L69/$P$14</f>
        <v>97.715796060606053</v>
      </c>
    </row>
    <row r="70" spans="1:16">
      <c r="A70" s="170"/>
      <c r="B70" s="134"/>
      <c r="C70" s="164">
        <v>56</v>
      </c>
      <c r="D70" s="165">
        <v>116540</v>
      </c>
      <c r="E70" s="22">
        <v>2465</v>
      </c>
      <c r="F70" s="22">
        <v>730</v>
      </c>
      <c r="G70" s="22">
        <f>D70+E70+F70</f>
        <v>119735</v>
      </c>
      <c r="H70" s="22">
        <f>ROUND(G70*$I$2,0)</f>
        <v>25863</v>
      </c>
      <c r="I70" s="25">
        <f>IF(G70&gt;$N$5,$P$5*(G70-$N$5)+$P$4*($N$5-$N$4)+$P$3*($N$4-$N$1),IF($N$5&gt;G70&gt;$N$4,$P$4*(G70-$N$4)+$P$3*($N$4-$N$1),0))</f>
        <v>16650.5675</v>
      </c>
      <c r="J70" s="25">
        <f>G70/100*0.5</f>
        <v>598.675</v>
      </c>
      <c r="K70" s="22">
        <f>SUM(H70:J70)</f>
        <v>43112.242500000008</v>
      </c>
      <c r="L70" s="22">
        <f>K70+G70</f>
        <v>162847.2425</v>
      </c>
      <c r="M70" s="25">
        <f>L70/$M$14</f>
        <v>13570.603541666665</v>
      </c>
      <c r="N70" s="25">
        <f>L70/$N$14</f>
        <v>740.21473863636356</v>
      </c>
      <c r="O70" s="25">
        <f>L70/$O$14</f>
        <v>3701.0736931818178</v>
      </c>
      <c r="P70" s="28">
        <f>L70/$P$14</f>
        <v>98.695298484848479</v>
      </c>
    </row>
    <row r="71" spans="1:16">
      <c r="A71" s="170"/>
      <c r="B71" s="116"/>
      <c r="C71" s="164">
        <v>57</v>
      </c>
      <c r="D71" s="165">
        <v>118120</v>
      </c>
      <c r="E71" s="22">
        <v>2465</v>
      </c>
      <c r="F71" s="22">
        <v>730</v>
      </c>
      <c r="G71" s="22">
        <f>D71+E71+F71</f>
        <v>121315</v>
      </c>
      <c r="H71" s="22">
        <f>ROUND(G71*$I$2,0)</f>
        <v>26204</v>
      </c>
      <c r="I71" s="25">
        <f>IF(G71&gt;$N$5,$P$5*(G71-$N$5)+$P$4*($N$5-$N$4)+$P$3*($N$4-$N$1),IF($N$5&gt;G71&gt;$N$4,$P$4*(G71-$N$4)+$P$3*($N$4-$N$1),0))</f>
        <v>16888.3575</v>
      </c>
      <c r="J71" s="25">
        <f>G71/100*0.5</f>
        <v>606.575</v>
      </c>
      <c r="K71" s="22">
        <f>SUM(H71:J71)</f>
        <v>43698.932499999995</v>
      </c>
      <c r="L71" s="22">
        <f>K71+G71</f>
        <v>165013.9325</v>
      </c>
      <c r="M71" s="25">
        <f>L71/$M$14</f>
        <v>13751.161041666666</v>
      </c>
      <c r="N71" s="25">
        <f>L71/$N$14</f>
        <v>750.06332954545451</v>
      </c>
      <c r="O71" s="25">
        <f>L71/$O$14</f>
        <v>3750.3166477272725</v>
      </c>
      <c r="P71" s="28">
        <f>L71/$P$14</f>
        <v>100.00844393939394</v>
      </c>
    </row>
  </sheetData>
  <mergeCells count="2">
    <mergeCell ref="C11:T11"/>
    <mergeCell ref="H13:K13"/>
  </mergeCells>
  <pageMargins left="0.7" right="0.7" top="0.75" bottom="0.75" header="0.3" footer="0.3"/>
  <headerFooter scaleWithDoc="1" alignWithMargins="0" differentFirst="0" differentOddEven="0"/>
  <extLst/>
</worksheet>
</file>

<file path=xl/worksheets/sheet1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S71"/>
  <sheetViews>
    <sheetView topLeftCell="A10" view="normal" workbookViewId="0">
      <selection pane="topLeft" activeCell="K38" sqref="K38"/>
    </sheetView>
  </sheetViews>
  <sheetFormatPr defaultRowHeight="12.45"/>
  <cols>
    <col min="8" max="8" width="9.84765625" bestFit="1" customWidth="1"/>
    <col min="12" max="12" width="9.84765625" bestFit="1" customWidth="1"/>
    <col min="13" max="13" width="10.140625" bestFit="1" customWidth="1"/>
  </cols>
  <sheetData>
    <row r="1" spans="8:15" ht="12.75" customHeight="1" hidden="1">
      <c r="H1" s="54" t="s">
        <v>76</v>
      </c>
      <c r="I1" s="54"/>
      <c r="L1" s="1" t="s">
        <v>38</v>
      </c>
      <c r="M1" s="39">
        <v>6396</v>
      </c>
      <c r="N1" s="40" t="s">
        <v>39</v>
      </c>
      <c r="O1" s="41"/>
    </row>
    <row r="2" spans="8:15" ht="12.75" customHeight="1" hidden="1">
      <c r="H2" s="103">
        <v>0.216</v>
      </c>
      <c r="I2" s="56"/>
      <c r="L2" s="1" t="s">
        <v>41</v>
      </c>
      <c r="M2" s="39">
        <v>50270</v>
      </c>
      <c r="N2" s="42"/>
      <c r="O2" s="44"/>
    </row>
    <row r="3" spans="12:15" ht="12.75" customHeight="1" hidden="1">
      <c r="L3" s="1" t="s">
        <v>43</v>
      </c>
      <c r="M3" s="39">
        <v>9880</v>
      </c>
      <c r="N3" s="42" t="s">
        <v>44</v>
      </c>
      <c r="O3" s="47">
        <v>0</v>
      </c>
    </row>
    <row r="4" spans="8:15" ht="12.75" customHeight="1" hidden="1">
      <c r="H4" t="s">
        <v>79</v>
      </c>
      <c r="L4" s="49" t="s">
        <v>45</v>
      </c>
      <c r="M4" s="50">
        <v>9100</v>
      </c>
      <c r="N4" s="51" t="s">
        <v>46</v>
      </c>
      <c r="O4" s="52">
        <v>0.1505</v>
      </c>
    </row>
    <row r="5" spans="8:15" ht="12.75" customHeight="1" hidden="1">
      <c r="H5" s="56">
        <v>0.19</v>
      </c>
      <c r="I5" s="56"/>
      <c r="L5" s="1" t="s">
        <v>47</v>
      </c>
      <c r="M5" s="39">
        <v>50270</v>
      </c>
      <c r="N5" s="45" t="s">
        <v>48</v>
      </c>
      <c r="O5" s="53">
        <v>0.1505</v>
      </c>
    </row>
    <row r="6" spans="1:1" ht="12.75" customHeight="1" hidden="1">
      <c r="A6"/>
    </row>
    <row r="7" spans="1:1" ht="12.75" customHeight="1" hidden="1">
      <c r="A7"/>
    </row>
    <row r="8" spans="1:1" ht="12.75" customHeight="1" hidden="1">
      <c r="A8"/>
    </row>
    <row r="9" spans="1:1" ht="12.75" customHeight="1" hidden="1">
      <c r="A9"/>
    </row>
    <row r="11" spans="3:19" ht="20.15">
      <c r="C11" s="26" t="s">
        <v>158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3:12" ht="20.6" thickBot="1"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1:15" ht="24.9">
      <c r="A13" s="19" t="s">
        <v>144</v>
      </c>
      <c r="B13" s="143"/>
      <c r="C13" s="18" t="s">
        <v>2</v>
      </c>
      <c r="D13" s="5" t="s">
        <v>1</v>
      </c>
      <c r="E13" s="5" t="s">
        <v>0</v>
      </c>
      <c r="F13" s="5" t="s">
        <v>3</v>
      </c>
      <c r="G13" s="175" t="s">
        <v>9</v>
      </c>
      <c r="H13" s="176"/>
      <c r="I13" s="176"/>
      <c r="J13" s="135"/>
      <c r="K13" s="5" t="s">
        <v>4</v>
      </c>
      <c r="L13" s="5" t="s">
        <v>5</v>
      </c>
      <c r="M13" s="5" t="s">
        <v>6</v>
      </c>
      <c r="N13" s="5" t="s">
        <v>7</v>
      </c>
      <c r="O13" s="6" t="s">
        <v>8</v>
      </c>
    </row>
    <row r="14" spans="1:15">
      <c r="A14" s="1"/>
      <c r="B14" s="1"/>
      <c r="C14" s="2"/>
      <c r="D14" s="14"/>
      <c r="E14" s="14"/>
      <c r="F14" s="14"/>
      <c r="G14" s="15" t="s">
        <v>15</v>
      </c>
      <c r="H14" s="15" t="s">
        <v>14</v>
      </c>
      <c r="I14" s="16" t="s">
        <v>80</v>
      </c>
      <c r="J14" s="16" t="s">
        <v>3</v>
      </c>
      <c r="K14" s="14"/>
      <c r="L14" s="14">
        <v>12</v>
      </c>
      <c r="M14" s="14">
        <v>220</v>
      </c>
      <c r="N14" s="14">
        <v>44</v>
      </c>
      <c r="O14" s="17">
        <v>1650</v>
      </c>
    </row>
    <row r="15" spans="1:15">
      <c r="A15" s="163" t="s">
        <v>150</v>
      </c>
      <c r="B15" s="134"/>
      <c r="C15" s="164">
        <v>1</v>
      </c>
      <c r="D15" s="172">
        <v>68029.44</v>
      </c>
      <c r="E15" s="22">
        <v>3291</v>
      </c>
      <c r="F15" s="22">
        <f>D15+E15</f>
        <v>71320.44</v>
      </c>
      <c r="G15" s="22">
        <f>ROUND(F15*$H$2,0)</f>
        <v>15405</v>
      </c>
      <c r="H15" s="25">
        <f>IF(F15&gt;$M$5,$O$5*(F15-$M$5)+$O$4*($M$5-$M$4)+$O$3*($M$4-$M$1),IF($M$5&gt;F15&gt;$M$4,$O$4*(F15-$M$4)+$O$3*($M$4-$M$1),0))</f>
        <v>9364.1762200000012</v>
      </c>
      <c r="I15" s="25">
        <f>F15/100*0.5</f>
        <v>356.60220000000004</v>
      </c>
      <c r="J15" s="22">
        <f>SUM(G15:I15)</f>
        <v>25125.778420000002</v>
      </c>
      <c r="K15" s="22">
        <f>J15+F15</f>
        <v>96446.21842</v>
      </c>
      <c r="L15" s="25">
        <f>K15/$L$14</f>
        <v>8037.1848683333337</v>
      </c>
      <c r="M15" s="25">
        <f>K15/$M$14</f>
        <v>438.3919019090909</v>
      </c>
      <c r="N15" s="25">
        <f>K15/$N$14</f>
        <v>2191.9595095454547</v>
      </c>
      <c r="O15" s="28">
        <f>K15/$O$14</f>
        <v>58.452253587878793</v>
      </c>
    </row>
    <row r="16" spans="1:15">
      <c r="A16" s="166"/>
      <c r="B16" s="134"/>
      <c r="C16" s="164">
        <v>2</v>
      </c>
      <c r="D16" s="172">
        <v>68734.99</v>
      </c>
      <c r="E16" s="22">
        <v>3291</v>
      </c>
      <c r="F16" s="22">
        <f>D16+E16</f>
        <v>72025.99</v>
      </c>
      <c r="G16" s="22">
        <f>ROUND(F16*$H$2,0)</f>
        <v>15558</v>
      </c>
      <c r="H16" s="25">
        <f>IF(F16&gt;$M$5,$O$5*(F16-$M$5)+$O$4*($M$5-$M$4)+$O$3*($M$4-$M$1),IF($M$5&gt;F16&gt;$M$4,$O$4*(F16-$M$4)+$O$3*($M$4-$M$1),0))</f>
        <v>9470.361495000001</v>
      </c>
      <c r="I16" s="25">
        <f>F16/100*0.5</f>
        <v>360.12995</v>
      </c>
      <c r="J16" s="22">
        <f>SUM(G16:I16)</f>
        <v>25388.491445</v>
      </c>
      <c r="K16" s="22">
        <f>J16+F16</f>
        <v>97414.481445000012</v>
      </c>
      <c r="L16" s="25">
        <f>K16/$L$14</f>
        <v>8117.8734537500013</v>
      </c>
      <c r="M16" s="25">
        <f>K16/$M$14</f>
        <v>442.7930974772728</v>
      </c>
      <c r="N16" s="25">
        <f>K16/$N$14</f>
        <v>2213.9654873863637</v>
      </c>
      <c r="O16" s="28">
        <f>K16/$O$14</f>
        <v>59.039079663636372</v>
      </c>
    </row>
    <row r="17" spans="1:15">
      <c r="A17" s="166"/>
      <c r="B17" s="134"/>
      <c r="C17" s="164">
        <v>3</v>
      </c>
      <c r="D17" s="172">
        <v>69447.75</v>
      </c>
      <c r="E17" s="22">
        <v>3291</v>
      </c>
      <c r="F17" s="22">
        <f>D17+E17</f>
        <v>72738.75</v>
      </c>
      <c r="G17" s="22">
        <f>ROUND(F17*$H$2,0)</f>
        <v>15712</v>
      </c>
      <c r="H17" s="25">
        <f>IF(F17&gt;$M$5,$O$5*(F17-$M$5)+$O$4*($M$5-$M$4)+$O$3*($M$4-$M$1),IF($M$5&gt;F17&gt;$M$4,$O$4*(F17-$M$4)+$O$3*($M$4-$M$1),0))</f>
        <v>9577.631875</v>
      </c>
      <c r="I17" s="25">
        <f>F17/100*0.5</f>
        <v>363.69375</v>
      </c>
      <c r="J17" s="22">
        <f>SUM(G17:I17)</f>
        <v>25653.325624999998</v>
      </c>
      <c r="K17" s="22">
        <f>J17+F17</f>
        <v>98392.075625</v>
      </c>
      <c r="L17" s="25">
        <f>K17/$L$14</f>
        <v>8199.3396354166671</v>
      </c>
      <c r="M17" s="25">
        <f>K17/$M$14</f>
        <v>447.23670738636361</v>
      </c>
      <c r="N17" s="25">
        <f>K17/$N$14</f>
        <v>2236.1835369318183</v>
      </c>
      <c r="O17" s="28">
        <f>K17/$O$14</f>
        <v>59.631560984848484</v>
      </c>
    </row>
    <row r="18" spans="1:15">
      <c r="A18" s="166"/>
      <c r="B18" s="134"/>
      <c r="C18" s="164">
        <v>4</v>
      </c>
      <c r="D18" s="172">
        <v>70167.72</v>
      </c>
      <c r="E18" s="22">
        <v>3291</v>
      </c>
      <c r="F18" s="22">
        <f>D18+E18</f>
        <v>73458.72</v>
      </c>
      <c r="G18" s="22">
        <f>ROUND(F18*$H$2,0)</f>
        <v>15867</v>
      </c>
      <c r="H18" s="25">
        <f>IF(F18&gt;$M$5,$O$5*(F18-$M$5)+$O$4*($M$5-$M$4)+$O$3*($M$4-$M$1),IF($M$5&gt;F18&gt;$M$4,$O$4*(F18-$M$4)+$O$3*($M$4-$M$1),0))</f>
        <v>9685.98736</v>
      </c>
      <c r="I18" s="25">
        <f>F18/100*0.5</f>
        <v>367.2936</v>
      </c>
      <c r="J18" s="22">
        <f>SUM(G18:I18)</f>
        <v>25920.28096</v>
      </c>
      <c r="K18" s="22">
        <f>J18+F18</f>
        <v>99379.00096</v>
      </c>
      <c r="L18" s="25">
        <f>K18/$L$14</f>
        <v>8281.5834133333337</v>
      </c>
      <c r="M18" s="25">
        <f>K18/$M$14</f>
        <v>451.72273163636368</v>
      </c>
      <c r="N18" s="25">
        <f>K18/$N$14</f>
        <v>2258.6136581818182</v>
      </c>
      <c r="O18" s="28">
        <f>K18/$O$14</f>
        <v>60.229697551515152</v>
      </c>
    </row>
    <row r="19" spans="1:15">
      <c r="A19" s="166"/>
      <c r="B19" s="134"/>
      <c r="C19" s="164">
        <v>5</v>
      </c>
      <c r="D19" s="172">
        <v>70894.9</v>
      </c>
      <c r="E19" s="22">
        <v>3291</v>
      </c>
      <c r="F19" s="22">
        <f>D19+E19</f>
        <v>74185.9</v>
      </c>
      <c r="G19" s="22">
        <f>ROUND(F19*$H$2,0)</f>
        <v>16024</v>
      </c>
      <c r="H19" s="25">
        <f>IF(F19&gt;$M$5,$O$5*(F19-$M$5)+$O$4*($M$5-$M$4)+$O$3*($M$4-$M$1),IF($M$5&gt;F19&gt;$M$4,$O$4*(F19-$M$4)+$O$3*($M$4-$M$1),0))</f>
        <v>9795.42795</v>
      </c>
      <c r="I19" s="25">
        <f>F19/100*0.5</f>
        <v>370.92949999999996</v>
      </c>
      <c r="J19" s="22">
        <f>SUM(G19:I19)</f>
        <v>26190.357449999996</v>
      </c>
      <c r="K19" s="22">
        <f>J19+F19</f>
        <v>100376.25744999999</v>
      </c>
      <c r="L19" s="25">
        <f>K19/$L$14</f>
        <v>8364.6881208333325</v>
      </c>
      <c r="M19" s="25">
        <f>K19/$M$14</f>
        <v>456.25571568181812</v>
      </c>
      <c r="N19" s="25">
        <f>K19/$N$14</f>
        <v>2281.2785784090906</v>
      </c>
      <c r="O19" s="28">
        <f>K19/$O$14</f>
        <v>60.83409542424242</v>
      </c>
    </row>
    <row r="20" spans="1:15">
      <c r="A20" s="166"/>
      <c r="B20" s="134"/>
      <c r="C20" s="164">
        <v>6</v>
      </c>
      <c r="D20" s="172">
        <v>71629.29</v>
      </c>
      <c r="E20" s="22">
        <v>3291</v>
      </c>
      <c r="F20" s="22">
        <f>D20+E20</f>
        <v>74920.29</v>
      </c>
      <c r="G20" s="22">
        <f>ROUND(F20*$H$2,0)</f>
        <v>16183</v>
      </c>
      <c r="H20" s="25">
        <f>IF(F20&gt;$M$5,$O$5*(F20-$M$5)+$O$4*($M$5-$M$4)+$O$3*($M$4-$M$1),IF($M$5&gt;F20&gt;$M$4,$O$4*(F20-$M$4)+$O$3*($M$4-$M$1),0))</f>
        <v>9905.953645</v>
      </c>
      <c r="I20" s="25">
        <f>F20/100*0.5</f>
        <v>374.60144999999994</v>
      </c>
      <c r="J20" s="22">
        <f>SUM(G20:I20)</f>
        <v>26463.555095</v>
      </c>
      <c r="K20" s="22">
        <f>J20+F20</f>
        <v>101383.845095</v>
      </c>
      <c r="L20" s="25">
        <f>K20/$L$14</f>
        <v>8448.653757916667</v>
      </c>
      <c r="M20" s="25">
        <f>K20/$M$14</f>
        <v>460.83565952272727</v>
      </c>
      <c r="N20" s="25">
        <f>K20/$N$14</f>
        <v>2304.1782976136365</v>
      </c>
      <c r="O20" s="28">
        <f>K20/$O$14</f>
        <v>61.444754603030304</v>
      </c>
    </row>
    <row r="21" spans="1:15">
      <c r="A21" s="166"/>
      <c r="B21" s="134"/>
      <c r="C21" s="164">
        <v>7</v>
      </c>
      <c r="D21" s="172">
        <v>72370.89</v>
      </c>
      <c r="E21" s="22">
        <v>3291</v>
      </c>
      <c r="F21" s="22">
        <f>D21+E21</f>
        <v>75661.89</v>
      </c>
      <c r="G21" s="22">
        <f>ROUND(F21*$H$2,0)</f>
        <v>16343</v>
      </c>
      <c r="H21" s="25">
        <f>IF(F21&gt;$M$5,$O$5*(F21-$M$5)+$O$4*($M$5-$M$4)+$O$3*($M$4-$M$1),IF($M$5&gt;F21&gt;$M$4,$O$4*(F21-$M$4)+$O$3*($M$4-$M$1),0))</f>
        <v>10017.564445</v>
      </c>
      <c r="I21" s="25">
        <f>F21/100*0.5</f>
        <v>378.30944999999997</v>
      </c>
      <c r="J21" s="22">
        <f>SUM(G21:I21)</f>
        <v>26738.873895</v>
      </c>
      <c r="K21" s="22">
        <f>J21+F21</f>
        <v>102400.763895</v>
      </c>
      <c r="L21" s="25">
        <f>K21/$L$14</f>
        <v>8533.39699125</v>
      </c>
      <c r="M21" s="25">
        <f>K21/$M$14</f>
        <v>465.45801770454545</v>
      </c>
      <c r="N21" s="25">
        <f>K21/$N$14</f>
        <v>2327.2900885227273</v>
      </c>
      <c r="O21" s="28">
        <f>K21/$O$14</f>
        <v>62.061069027272723</v>
      </c>
    </row>
    <row r="22" spans="1:15">
      <c r="A22" s="166"/>
      <c r="B22" s="134"/>
      <c r="C22" s="164">
        <v>8</v>
      </c>
      <c r="D22" s="172">
        <v>73119.7</v>
      </c>
      <c r="E22" s="22">
        <v>3291</v>
      </c>
      <c r="F22" s="22">
        <f>D22+E22</f>
        <v>76410.7</v>
      </c>
      <c r="G22" s="22">
        <f>ROUND(F22*$H$2,0)</f>
        <v>16505</v>
      </c>
      <c r="H22" s="25">
        <f>IF(F22&gt;$M$5,$O$5*(F22-$M$5)+$O$4*($M$5-$M$4)+$O$3*($M$4-$M$1),IF($M$5&gt;F22&gt;$M$4,$O$4*(F22-$M$4)+$O$3*($M$4-$M$1),0))</f>
        <v>10130.26035</v>
      </c>
      <c r="I22" s="25">
        <f>F22/100*0.5</f>
        <v>382.0535</v>
      </c>
      <c r="J22" s="22">
        <f>SUM(G22:I22)</f>
        <v>27017.31385</v>
      </c>
      <c r="K22" s="22">
        <f>J22+F22</f>
        <v>103428.01384999999</v>
      </c>
      <c r="L22" s="25">
        <f>K22/$L$14</f>
        <v>8619.0011541666663</v>
      </c>
      <c r="M22" s="25">
        <f>K22/$M$14</f>
        <v>470.12733568181812</v>
      </c>
      <c r="N22" s="25">
        <f>K22/$N$14</f>
        <v>2350.6366784090906</v>
      </c>
      <c r="O22" s="28">
        <f>K22/$O$14</f>
        <v>62.683644757575749</v>
      </c>
    </row>
    <row r="23" spans="1:15">
      <c r="A23" s="166"/>
      <c r="B23" s="134"/>
      <c r="C23" s="164">
        <v>9</v>
      </c>
      <c r="D23" s="172">
        <v>73876.75</v>
      </c>
      <c r="E23" s="22">
        <v>3291</v>
      </c>
      <c r="F23" s="22">
        <f>D23+E23</f>
        <v>77167.75</v>
      </c>
      <c r="G23" s="22">
        <f>ROUND(F23*$H$2,0)</f>
        <v>16668</v>
      </c>
      <c r="H23" s="25">
        <f>IF(F23&gt;$M$5,$O$5*(F23-$M$5)+$O$4*($M$5-$M$4)+$O$3*($M$4-$M$1),IF($M$5&gt;F23&gt;$M$4,$O$4*(F23-$M$4)+$O$3*($M$4-$M$1),0))</f>
        <v>10244.196375</v>
      </c>
      <c r="I23" s="25">
        <f>F23/100*0.5</f>
        <v>385.83875</v>
      </c>
      <c r="J23" s="22">
        <f>SUM(G23:I23)</f>
        <v>27298.035125</v>
      </c>
      <c r="K23" s="22">
        <f>J23+F23</f>
        <v>104465.785125</v>
      </c>
      <c r="L23" s="25">
        <f>K23/$L$14</f>
        <v>8705.482093749999</v>
      </c>
      <c r="M23" s="25">
        <f>K23/$M$14</f>
        <v>474.84447784090906</v>
      </c>
      <c r="N23" s="25">
        <f>K23/$N$14</f>
        <v>2374.2223892045454</v>
      </c>
      <c r="O23" s="28">
        <f>K23/$O$14</f>
        <v>63.312597045454545</v>
      </c>
    </row>
    <row r="24" spans="1:15">
      <c r="A24" s="166"/>
      <c r="B24" s="1"/>
      <c r="C24" s="164">
        <v>10</v>
      </c>
      <c r="D24" s="172">
        <v>74641.01</v>
      </c>
      <c r="E24" s="22">
        <v>3291</v>
      </c>
      <c r="F24" s="22">
        <f>D24+E24</f>
        <v>77932.01</v>
      </c>
      <c r="G24" s="22">
        <f>ROUND(F24*$H$2,0)</f>
        <v>16833</v>
      </c>
      <c r="H24" s="25">
        <f>IF(F24&gt;$M$5,$O$5*(F24-$M$5)+$O$4*($M$5-$M$4)+$O$3*($M$4-$M$1),IF($M$5&gt;F24&gt;$M$4,$O$4*(F24-$M$4)+$O$3*($M$4-$M$1),0))</f>
        <v>10359.217504999999</v>
      </c>
      <c r="I24" s="25">
        <f>F24/100*0.5</f>
        <v>389.66004999999996</v>
      </c>
      <c r="J24" s="22">
        <f>SUM(G24:I24)</f>
        <v>27581.877555</v>
      </c>
      <c r="K24" s="22">
        <f>J24+F24</f>
        <v>105513.887555</v>
      </c>
      <c r="L24" s="25">
        <f>K24/$L$14</f>
        <v>8792.8239629166656</v>
      </c>
      <c r="M24" s="25">
        <f>K24/$M$14</f>
        <v>479.60857979545455</v>
      </c>
      <c r="N24" s="25">
        <f>K24/$N$14</f>
        <v>2398.0428989772727</v>
      </c>
      <c r="O24" s="28">
        <f>K24/$O$14</f>
        <v>63.947810639393936</v>
      </c>
    </row>
    <row r="25" spans="1:15">
      <c r="A25" s="166"/>
      <c r="B25" s="1"/>
      <c r="C25" s="164">
        <v>11</v>
      </c>
      <c r="D25" s="172">
        <v>75412.48</v>
      </c>
      <c r="E25" s="22">
        <v>3291</v>
      </c>
      <c r="F25" s="22">
        <f>D25+E25</f>
        <v>78703.48</v>
      </c>
      <c r="G25" s="22">
        <f>ROUND(F25*$H$2,0)</f>
        <v>17000</v>
      </c>
      <c r="H25" s="25">
        <f>IF(F25&gt;$M$5,$O$5*(F25-$M$5)+$O$4*($M$5-$M$4)+$O$3*($M$4-$M$1),IF($M$5&gt;F25&gt;$M$4,$O$4*(F25-$M$4)+$O$3*($M$4-$M$1),0))</f>
        <v>10475.32374</v>
      </c>
      <c r="I25" s="25">
        <f>F25/100*0.5</f>
        <v>393.51739999999995</v>
      </c>
      <c r="J25" s="22">
        <f>SUM(G25:I25)</f>
        <v>27868.84114</v>
      </c>
      <c r="K25" s="22">
        <f>J25+F25</f>
        <v>106572.32114</v>
      </c>
      <c r="L25" s="25">
        <f>K25/$L$14</f>
        <v>8881.0267616666661</v>
      </c>
      <c r="M25" s="25">
        <f>K25/$M$14</f>
        <v>484.41964154545457</v>
      </c>
      <c r="N25" s="25">
        <f>K25/$N$14</f>
        <v>2422.0982077272729</v>
      </c>
      <c r="O25" s="28">
        <f>K25/$O$14</f>
        <v>64.589285539393941</v>
      </c>
    </row>
    <row r="26" spans="1:15">
      <c r="A26" s="166"/>
      <c r="B26" s="1"/>
      <c r="C26" s="164">
        <v>12</v>
      </c>
      <c r="D26" s="172">
        <v>76192.19</v>
      </c>
      <c r="E26" s="22">
        <v>3291</v>
      </c>
      <c r="F26" s="22">
        <f>D26+E26</f>
        <v>79483.19</v>
      </c>
      <c r="G26" s="22">
        <f>ROUND(F26*$H$2,0)</f>
        <v>17168</v>
      </c>
      <c r="H26" s="25">
        <f>IF(F26&gt;$M$5,$O$5*(F26-$M$5)+$O$4*($M$5-$M$4)+$O$3*($M$4-$M$1),IF($M$5&gt;F26&gt;$M$4,$O$4*(F26-$M$4)+$O$3*($M$4-$M$1),0))</f>
        <v>10592.670095000001</v>
      </c>
      <c r="I26" s="25">
        <f>F26/100*0.5</f>
        <v>397.41595</v>
      </c>
      <c r="J26" s="22">
        <f>SUM(G26:I26)</f>
        <v>28158.086045</v>
      </c>
      <c r="K26" s="22">
        <f>J26+F26</f>
        <v>107641.276045</v>
      </c>
      <c r="L26" s="25">
        <f>K26/$L$14</f>
        <v>8970.1063370833344</v>
      </c>
      <c r="M26" s="25">
        <f>K26/$M$14</f>
        <v>489.27852747727275</v>
      </c>
      <c r="N26" s="25">
        <f>K26/$N$14</f>
        <v>2446.3926373863637</v>
      </c>
      <c r="O26" s="28">
        <f>K26/$O$14</f>
        <v>65.2371369969697</v>
      </c>
    </row>
    <row r="27" spans="1:15">
      <c r="A27" s="166"/>
      <c r="B27" s="1"/>
      <c r="C27" s="164">
        <v>13</v>
      </c>
      <c r="D27" s="172">
        <v>76979.11</v>
      </c>
      <c r="E27" s="22">
        <v>3291</v>
      </c>
      <c r="F27" s="22">
        <f>D27+E27</f>
        <v>80270.11</v>
      </c>
      <c r="G27" s="22">
        <f>ROUND(F27*$H$2,0)</f>
        <v>17338</v>
      </c>
      <c r="H27" s="25">
        <f>IF(F27&gt;$M$5,$O$5*(F27-$M$5)+$O$4*($M$5-$M$4)+$O$3*($M$4-$M$1),IF($M$5&gt;F27&gt;$M$4,$O$4*(F27-$M$4)+$O$3*($M$4-$M$1),0))</f>
        <v>10711.101555000001</v>
      </c>
      <c r="I27" s="25">
        <f>F27/100*0.5</f>
        <v>401.35055</v>
      </c>
      <c r="J27" s="22">
        <f>SUM(G27:I27)</f>
        <v>28450.452105</v>
      </c>
      <c r="K27" s="22">
        <f>J27+F27</f>
        <v>108720.562105</v>
      </c>
      <c r="L27" s="25">
        <f>K27/$L$14</f>
        <v>9060.0468420833331</v>
      </c>
      <c r="M27" s="25">
        <f>K27/$M$14</f>
        <v>494.18437320454547</v>
      </c>
      <c r="N27" s="25">
        <f>K27/$N$14</f>
        <v>2470.9218660227275</v>
      </c>
      <c r="O27" s="28">
        <f>K27/$O$14</f>
        <v>65.891249760606058</v>
      </c>
    </row>
    <row r="28" spans="1:15">
      <c r="A28" s="166"/>
      <c r="B28" s="1"/>
      <c r="C28" s="164">
        <v>14</v>
      </c>
      <c r="D28" s="172">
        <v>77774.27</v>
      </c>
      <c r="E28" s="22">
        <v>3291</v>
      </c>
      <c r="F28" s="22">
        <f>D28+E28</f>
        <v>81065.27</v>
      </c>
      <c r="G28" s="22">
        <f>ROUND(F28*$H$2,0)</f>
        <v>17510</v>
      </c>
      <c r="H28" s="25">
        <f>IF(F28&gt;$M$5,$O$5*(F28-$M$5)+$O$4*($M$5-$M$4)+$O$3*($M$4-$M$1),IF($M$5&gt;F28&gt;$M$4,$O$4*(F28-$M$4)+$O$3*($M$4-$M$1),0))</f>
        <v>10830.773135</v>
      </c>
      <c r="I28" s="25">
        <f>F28/100*0.5</f>
        <v>405.32635000000005</v>
      </c>
      <c r="J28" s="22">
        <f>SUM(G28:I28)</f>
        <v>28746.099485</v>
      </c>
      <c r="K28" s="22">
        <f>J28+F28</f>
        <v>109811.369485</v>
      </c>
      <c r="L28" s="25">
        <f>K28/$L$14</f>
        <v>9150.9474570833336</v>
      </c>
      <c r="M28" s="25">
        <f>K28/$M$14</f>
        <v>499.14258856818185</v>
      </c>
      <c r="N28" s="25">
        <f>K28/$N$14</f>
        <v>2495.7129428409094</v>
      </c>
      <c r="O28" s="28">
        <f>K28/$O$14</f>
        <v>66.552345142424244</v>
      </c>
    </row>
    <row r="29" spans="1:15">
      <c r="A29" s="166"/>
      <c r="B29" s="1"/>
      <c r="C29" s="164">
        <v>15</v>
      </c>
      <c r="D29" s="172">
        <v>78577.67</v>
      </c>
      <c r="E29" s="22">
        <v>3291</v>
      </c>
      <c r="F29" s="22">
        <f>D29+E29</f>
        <v>81868.67</v>
      </c>
      <c r="G29" s="22">
        <f>ROUND(F29*$H$2,0)</f>
        <v>17684</v>
      </c>
      <c r="H29" s="25">
        <f>IF(F29&gt;$M$5,$O$5*(F29-$M$5)+$O$4*($M$5-$M$4)+$O$3*($M$4-$M$1),IF($M$5&gt;F29&gt;$M$4,$O$4*(F29-$M$4)+$O$3*($M$4-$M$1),0))</f>
        <v>10951.684835</v>
      </c>
      <c r="I29" s="25">
        <f>F29/100*0.5</f>
        <v>409.34335</v>
      </c>
      <c r="J29" s="22">
        <f>SUM(G29:I29)</f>
        <v>29045.028185</v>
      </c>
      <c r="K29" s="22">
        <f>J29+F29</f>
        <v>110913.698185</v>
      </c>
      <c r="L29" s="25">
        <f>K29/$L$14</f>
        <v>9242.808182083334</v>
      </c>
      <c r="M29" s="25">
        <f>K29/$M$14</f>
        <v>504.15317356818184</v>
      </c>
      <c r="N29" s="25">
        <f>K29/$N$14</f>
        <v>2520.7658678409093</v>
      </c>
      <c r="O29" s="28">
        <f>K29/$O$14</f>
        <v>67.220423142424238</v>
      </c>
    </row>
    <row r="30" spans="1:15">
      <c r="A30" s="166"/>
      <c r="B30" s="1"/>
      <c r="C30" s="164">
        <v>16</v>
      </c>
      <c r="D30" s="172">
        <v>79388.28</v>
      </c>
      <c r="E30" s="22">
        <v>3291</v>
      </c>
      <c r="F30" s="22">
        <f>D30+E30</f>
        <v>82679.28</v>
      </c>
      <c r="G30" s="22">
        <f>ROUND(F30*$H$2,0)</f>
        <v>17859</v>
      </c>
      <c r="H30" s="25">
        <f>IF(F30&gt;$M$5,$O$5*(F30-$M$5)+$O$4*($M$5-$M$4)+$O$3*($M$4-$M$1),IF($M$5&gt;F30&gt;$M$4,$O$4*(F30-$M$4)+$O$3*($M$4-$M$1),0))</f>
        <v>11073.681639999999</v>
      </c>
      <c r="I30" s="25">
        <f>F30/100*0.5</f>
        <v>413.39639999999997</v>
      </c>
      <c r="J30" s="22">
        <f>SUM(G30:I30)</f>
        <v>29346.07804</v>
      </c>
      <c r="K30" s="22">
        <f>J30+F30</f>
        <v>112025.35803999999</v>
      </c>
      <c r="L30" s="25">
        <f>K30/$L$14</f>
        <v>9335.4465033333327</v>
      </c>
      <c r="M30" s="25">
        <f>K30/$M$14</f>
        <v>509.20617290909087</v>
      </c>
      <c r="N30" s="25">
        <f>K30/$N$14</f>
        <v>2546.0308645454543</v>
      </c>
      <c r="O30" s="28">
        <f>K30/$O$14</f>
        <v>67.89415638787878</v>
      </c>
    </row>
    <row r="31" spans="1:15">
      <c r="A31" s="166"/>
      <c r="B31" s="1"/>
      <c r="C31" s="164">
        <v>17</v>
      </c>
      <c r="D31" s="172">
        <v>80208.16</v>
      </c>
      <c r="E31" s="22">
        <v>3291</v>
      </c>
      <c r="F31" s="22">
        <f>D31+E31</f>
        <v>83499.16</v>
      </c>
      <c r="G31" s="22">
        <f>ROUND(F31*$H$2,0)</f>
        <v>18036</v>
      </c>
      <c r="H31" s="25">
        <f>IF(F31&gt;$M$5,$O$5*(F31-$M$5)+$O$4*($M$5-$M$4)+$O$3*($M$4-$M$1),IF($M$5&gt;F31&gt;$M$4,$O$4*(F31-$M$4)+$O$3*($M$4-$M$1),0))</f>
        <v>11197.07358</v>
      </c>
      <c r="I31" s="25">
        <f>F31/100*0.5</f>
        <v>417.49580000000003</v>
      </c>
      <c r="J31" s="22">
        <f>SUM(G31:I31)</f>
        <v>29650.56938</v>
      </c>
      <c r="K31" s="22">
        <f>J31+F31</f>
        <v>113149.72938</v>
      </c>
      <c r="L31" s="25">
        <f>K31/$L$14</f>
        <v>9429.144115000001</v>
      </c>
      <c r="M31" s="25">
        <f>K31/$M$14</f>
        <v>514.31695172727279</v>
      </c>
      <c r="N31" s="25">
        <f>K31/$N$14</f>
        <v>2571.5847586363639</v>
      </c>
      <c r="O31" s="28">
        <f>K31/$O$14</f>
        <v>68.57559356363636</v>
      </c>
    </row>
    <row r="32" spans="1:15">
      <c r="A32" s="166"/>
      <c r="B32" s="1"/>
      <c r="C32" s="164">
        <v>18</v>
      </c>
      <c r="D32" s="172">
        <v>81035.25</v>
      </c>
      <c r="E32" s="22">
        <v>3291</v>
      </c>
      <c r="F32" s="22">
        <f>D32+E32</f>
        <v>84326.25</v>
      </c>
      <c r="G32" s="22">
        <f>ROUND(F32*$H$2,0)</f>
        <v>18214</v>
      </c>
      <c r="H32" s="25">
        <f>IF(F32&gt;$M$5,$O$5*(F32-$M$5)+$O$4*($M$5-$M$4)+$O$3*($M$4-$M$1),IF($M$5&gt;F32&gt;$M$4,$O$4*(F32-$M$4)+$O$3*($M$4-$M$1),0))</f>
        <v>11321.550625</v>
      </c>
      <c r="I32" s="25">
        <f>F32/100*0.5</f>
        <v>421.63125</v>
      </c>
      <c r="J32" s="22">
        <f>SUM(G32:I32)</f>
        <v>29957.181875</v>
      </c>
      <c r="K32" s="22">
        <f>J32+F32</f>
        <v>114283.431875</v>
      </c>
      <c r="L32" s="25">
        <f>K32/$L$14</f>
        <v>9523.6193229166656</v>
      </c>
      <c r="M32" s="25">
        <f>K32/$M$14</f>
        <v>519.47014488636364</v>
      </c>
      <c r="N32" s="25">
        <f>K32/$N$14</f>
        <v>2597.350724431818</v>
      </c>
      <c r="O32" s="28">
        <f>K32/$O$14</f>
        <v>69.262685984848488</v>
      </c>
    </row>
    <row r="33" spans="1:15" ht="14.6">
      <c r="A33" s="166"/>
      <c r="B33" s="167" t="s">
        <v>151</v>
      </c>
      <c r="C33" s="164">
        <v>19</v>
      </c>
      <c r="D33" s="172">
        <v>82142.5</v>
      </c>
      <c r="E33" s="22">
        <v>3291</v>
      </c>
      <c r="F33" s="22">
        <f>D33+E33</f>
        <v>85433.5</v>
      </c>
      <c r="G33" s="22">
        <f>ROUND(F33*$H$2,0)</f>
        <v>18454</v>
      </c>
      <c r="H33" s="25">
        <f>IF(F33&gt;$M$5,$O$5*(F33-$M$5)+$O$4*($M$5-$M$4)+$O$3*($M$4-$M$1),IF($M$5&gt;F33&gt;$M$4,$O$4*(F33-$M$4)+$O$3*($M$4-$M$1),0))</f>
        <v>11488.19175</v>
      </c>
      <c r="I33" s="25">
        <f>F33/100*0.5</f>
        <v>427.1675</v>
      </c>
      <c r="J33" s="22">
        <f>SUM(G33:I33)</f>
        <v>30369.359249999998</v>
      </c>
      <c r="K33" s="22">
        <f>J33+F33</f>
        <v>115802.85925</v>
      </c>
      <c r="L33" s="25">
        <f>K33/$L$14</f>
        <v>9650.2382708333334</v>
      </c>
      <c r="M33" s="25">
        <f>K33/$M$14</f>
        <v>526.37663295454547</v>
      </c>
      <c r="N33" s="25">
        <f>K33/$N$14</f>
        <v>2631.883164772727</v>
      </c>
      <c r="O33" s="28">
        <f>K33/$O$14</f>
        <v>70.183551060606064</v>
      </c>
    </row>
    <row r="34" spans="1:15">
      <c r="A34" s="166"/>
      <c r="B34" s="168"/>
      <c r="C34" s="164">
        <v>20</v>
      </c>
      <c r="D34" s="172">
        <v>82989.16</v>
      </c>
      <c r="E34" s="22">
        <v>3291</v>
      </c>
      <c r="F34" s="22">
        <f>D34+E34</f>
        <v>86280.16</v>
      </c>
      <c r="G34" s="22">
        <f>ROUND(F34*$H$2,0)</f>
        <v>18637</v>
      </c>
      <c r="H34" s="25">
        <f>IF(F34&gt;$M$5,$O$5*(F34-$M$5)+$O$4*($M$5-$M$4)+$O$3*($M$4-$M$1),IF($M$5&gt;F34&gt;$M$4,$O$4*(F34-$M$4)+$O$3*($M$4-$M$1),0))</f>
        <v>11615.61408</v>
      </c>
      <c r="I34" s="25">
        <f>F34/100*0.5</f>
        <v>431.4008</v>
      </c>
      <c r="J34" s="22">
        <f>SUM(G34:I34)</f>
        <v>30684.01488</v>
      </c>
      <c r="K34" s="22">
        <f>J34+F34</f>
        <v>116964.17488</v>
      </c>
      <c r="L34" s="25">
        <f>K34/$L$14</f>
        <v>9747.0145733333338</v>
      </c>
      <c r="M34" s="25">
        <f>K34/$M$14</f>
        <v>531.65534036363636</v>
      </c>
      <c r="N34" s="25">
        <f>K34/$N$14</f>
        <v>2658.2767018181821</v>
      </c>
      <c r="O34" s="28">
        <f>K34/$O$14</f>
        <v>70.887378715151513</v>
      </c>
    </row>
    <row r="35" spans="1:15">
      <c r="A35" s="166"/>
      <c r="B35" s="168"/>
      <c r="C35" s="164">
        <v>21</v>
      </c>
      <c r="D35" s="172">
        <v>83757.54</v>
      </c>
      <c r="E35" s="22">
        <v>3291</v>
      </c>
      <c r="F35" s="22">
        <f>D35+E35</f>
        <v>87048.54</v>
      </c>
      <c r="G35" s="22">
        <f>ROUND(F35*$H$2,0)</f>
        <v>18802</v>
      </c>
      <c r="H35" s="25">
        <f>IF(F35&gt;$M$5,$O$5*(F35-$M$5)+$O$4*($M$5-$M$4)+$O$3*($M$4-$M$1),IF($M$5&gt;F35&gt;$M$4,$O$4*(F35-$M$4)+$O$3*($M$4-$M$1),0))</f>
        <v>11731.255269999998</v>
      </c>
      <c r="I35" s="25">
        <f>F35/100*0.5</f>
        <v>435.24269999999996</v>
      </c>
      <c r="J35" s="22">
        <f>SUM(G35:I35)</f>
        <v>30968.497969999997</v>
      </c>
      <c r="K35" s="22">
        <f>J35+F35</f>
        <v>118017.03796999999</v>
      </c>
      <c r="L35" s="25">
        <f>K35/$L$14</f>
        <v>9834.7531641666665</v>
      </c>
      <c r="M35" s="25">
        <f>K35/$M$14</f>
        <v>536.4410816818181</v>
      </c>
      <c r="N35" s="25">
        <f>K35/$N$14</f>
        <v>2682.2054084090905</v>
      </c>
      <c r="O35" s="28">
        <f>K35/$O$14</f>
        <v>71.525477557575755</v>
      </c>
    </row>
    <row r="36" spans="1:15">
      <c r="A36" s="164"/>
      <c r="B36" s="168"/>
      <c r="C36" s="164">
        <v>22</v>
      </c>
      <c r="D36" s="172">
        <v>84620.68</v>
      </c>
      <c r="E36" s="22">
        <v>3291</v>
      </c>
      <c r="F36" s="22">
        <f>D36+E36</f>
        <v>87911.68</v>
      </c>
      <c r="G36" s="22">
        <f>ROUND(F36*$H$2,0)</f>
        <v>18989</v>
      </c>
      <c r="H36" s="25">
        <f>IF(F36&gt;$M$5,$O$5*(F36-$M$5)+$O$4*($M$5-$M$4)+$O$3*($M$4-$M$1),IF($M$5&gt;F36&gt;$M$4,$O$4*(F36-$M$4)+$O$3*($M$4-$M$1),0))</f>
        <v>11861.15784</v>
      </c>
      <c r="I36" s="25">
        <f>F36/100*0.5</f>
        <v>439.55839999999995</v>
      </c>
      <c r="J36" s="22">
        <f>SUM(G36:I36)</f>
        <v>31289.71624</v>
      </c>
      <c r="K36" s="22">
        <f>J36+F36</f>
        <v>119201.39624</v>
      </c>
      <c r="L36" s="25">
        <f>K36/$L$14</f>
        <v>9933.4496866666668</v>
      </c>
      <c r="M36" s="25">
        <f>K36/$M$14</f>
        <v>541.82452836363632</v>
      </c>
      <c r="N36" s="25">
        <f>K36/$N$14</f>
        <v>2709.1226418181818</v>
      </c>
      <c r="O36" s="28">
        <f>K36/$O$14</f>
        <v>72.24327044848485</v>
      </c>
    </row>
    <row r="37" spans="1:15">
      <c r="A37" s="164"/>
      <c r="B37" s="168"/>
      <c r="C37" s="164">
        <v>23</v>
      </c>
      <c r="D37" s="172">
        <v>85492.06</v>
      </c>
      <c r="E37" s="22">
        <v>3291</v>
      </c>
      <c r="F37" s="22">
        <f>D37+E37</f>
        <v>88783.06</v>
      </c>
      <c r="G37" s="22">
        <f>ROUND(F37*$H$2,0)</f>
        <v>19177</v>
      </c>
      <c r="H37" s="25">
        <f>IF(F37&gt;$M$5,$O$5*(F37-$M$5)+$O$4*($M$5-$M$4)+$O$3*($M$4-$M$1),IF($M$5&gt;F37&gt;$M$4,$O$4*(F37-$M$4)+$O$3*($M$4-$M$1),0))</f>
        <v>11992.30053</v>
      </c>
      <c r="I37" s="25">
        <f>F37/100*0.5</f>
        <v>443.9153</v>
      </c>
      <c r="J37" s="22">
        <f>SUM(G37:I37)</f>
        <v>31613.21583</v>
      </c>
      <c r="K37" s="22">
        <f>J37+F37</f>
        <v>120396.27583</v>
      </c>
      <c r="L37" s="25">
        <f>K37/$L$14</f>
        <v>10033.022985833333</v>
      </c>
      <c r="M37" s="25">
        <f>K37/$M$14</f>
        <v>547.25579922727275</v>
      </c>
      <c r="N37" s="25">
        <f>K37/$N$14</f>
        <v>2736.2789961363637</v>
      </c>
      <c r="O37" s="28">
        <f>K37/$O$14</f>
        <v>72.9674398969697</v>
      </c>
    </row>
    <row r="38" spans="1:15">
      <c r="A38" s="164"/>
      <c r="B38" s="168"/>
      <c r="C38" s="164">
        <v>24</v>
      </c>
      <c r="D38" s="172">
        <v>86372.71</v>
      </c>
      <c r="E38" s="22">
        <v>3291</v>
      </c>
      <c r="F38" s="22">
        <f>D38+E38</f>
        <v>89663.71</v>
      </c>
      <c r="G38" s="22">
        <f>ROUND(F38*$H$2,0)</f>
        <v>19367</v>
      </c>
      <c r="H38" s="25">
        <f>IF(F38&gt;$M$5,$O$5*(F38-$M$5)+$O$4*($M$5-$M$4)+$O$3*($M$4-$M$1),IF($M$5&gt;F38&gt;$M$4,$O$4*(F38-$M$4)+$O$3*($M$4-$M$1),0))</f>
        <v>12124.838355</v>
      </c>
      <c r="I38" s="25">
        <f>F38/100*0.5</f>
        <v>448.31855</v>
      </c>
      <c r="J38" s="22">
        <f>SUM(G38:I38)</f>
        <v>31940.156905</v>
      </c>
      <c r="K38" s="22">
        <f>J38+F38</f>
        <v>121603.866905</v>
      </c>
      <c r="L38" s="25">
        <f>K38/$L$14</f>
        <v>10133.655575416667</v>
      </c>
      <c r="M38" s="25">
        <f>K38/$M$14</f>
        <v>552.74484956818185</v>
      </c>
      <c r="N38" s="25">
        <f>K38/$N$14</f>
        <v>2763.7242478409094</v>
      </c>
      <c r="O38" s="28">
        <f>K38/$O$14</f>
        <v>73.699313275757575</v>
      </c>
    </row>
    <row r="39" spans="1:15">
      <c r="A39" s="1"/>
      <c r="B39" s="168"/>
      <c r="C39" s="164">
        <v>25</v>
      </c>
      <c r="D39" s="172">
        <v>87261.6</v>
      </c>
      <c r="E39" s="22">
        <v>3291</v>
      </c>
      <c r="F39" s="22">
        <f>D39+E39</f>
        <v>90552.6</v>
      </c>
      <c r="G39" s="22">
        <f>ROUND(F39*$H$2,0)</f>
        <v>19559</v>
      </c>
      <c r="H39" s="25">
        <f>IF(F39&gt;$M$5,$O$5*(F39-$M$5)+$O$4*($M$5-$M$4)+$O$3*($M$4-$M$1),IF($M$5&gt;F39&gt;$M$4,$O$4*(F39-$M$4)+$O$3*($M$4-$M$1),0))</f>
        <v>12258.616300000002</v>
      </c>
      <c r="I39" s="25">
        <f>F39/100*0.5</f>
        <v>452.76300000000003</v>
      </c>
      <c r="J39" s="22">
        <f>SUM(G39:I39)</f>
        <v>32270.3793</v>
      </c>
      <c r="K39" s="22">
        <f>J39+F39</f>
        <v>122822.9793</v>
      </c>
      <c r="L39" s="25">
        <f>K39/$L$14</f>
        <v>10235.248275</v>
      </c>
      <c r="M39" s="25">
        <f>K39/$M$14</f>
        <v>558.28626954545462</v>
      </c>
      <c r="N39" s="25">
        <f>K39/$N$14</f>
        <v>2791.4313477272731</v>
      </c>
      <c r="O39" s="28">
        <f>K39/$O$14</f>
        <v>74.438169272727279</v>
      </c>
    </row>
    <row r="40" spans="1:15">
      <c r="A40" s="1"/>
      <c r="B40" s="168"/>
      <c r="C40" s="164">
        <v>26</v>
      </c>
      <c r="D40" s="172">
        <v>88159.76</v>
      </c>
      <c r="E40" s="22">
        <v>3291</v>
      </c>
      <c r="F40" s="22">
        <f>D40+E40</f>
        <v>91450.76</v>
      </c>
      <c r="G40" s="22">
        <f>ROUND(F40*$H$2,0)</f>
        <v>19753</v>
      </c>
      <c r="H40" s="25">
        <f>IF(F40&gt;$M$5,$O$5*(F40-$M$5)+$O$4*($M$5-$M$4)+$O$3*($M$4-$M$1),IF($M$5&gt;F40&gt;$M$4,$O$4*(F40-$M$4)+$O$3*($M$4-$M$1),0))</f>
        <v>12393.789379999998</v>
      </c>
      <c r="I40" s="25">
        <f>F40/100*0.5</f>
        <v>457.25379999999996</v>
      </c>
      <c r="J40" s="22">
        <f>SUM(G40:I40)</f>
        <v>32604.043179999997</v>
      </c>
      <c r="K40" s="22">
        <f>J40+F40</f>
        <v>124054.80317999999</v>
      </c>
      <c r="L40" s="25">
        <f>K40/$L$14</f>
        <v>10337.900264999998</v>
      </c>
      <c r="M40" s="25">
        <f>K40/$M$14</f>
        <v>563.885469</v>
      </c>
      <c r="N40" s="25">
        <f>K40/$N$14</f>
        <v>2819.4273449999996</v>
      </c>
      <c r="O40" s="28">
        <f>K40/$O$14</f>
        <v>75.184729199999992</v>
      </c>
    </row>
    <row r="41" spans="1:15">
      <c r="A41" s="1"/>
      <c r="B41" s="168"/>
      <c r="C41" s="164">
        <v>27</v>
      </c>
      <c r="D41" s="172">
        <v>89066.16</v>
      </c>
      <c r="E41" s="22">
        <v>3291</v>
      </c>
      <c r="F41" s="22">
        <f>D41+E41</f>
        <v>92357.16</v>
      </c>
      <c r="G41" s="22">
        <f>ROUND(F41*$H$2,0)</f>
        <v>19949</v>
      </c>
      <c r="H41" s="25">
        <f>IF(F41&gt;$M$5,$O$5*(F41-$M$5)+$O$4*($M$5-$M$4)+$O$3*($M$4-$M$1),IF($M$5&gt;F41&gt;$M$4,$O$4*(F41-$M$4)+$O$3*($M$4-$M$1),0))</f>
        <v>12530.202580000001</v>
      </c>
      <c r="I41" s="25">
        <f>F41/100*0.5</f>
        <v>461.7858</v>
      </c>
      <c r="J41" s="22">
        <f>SUM(G41:I41)</f>
        <v>32940.98838</v>
      </c>
      <c r="K41" s="22">
        <f>J41+F41</f>
        <v>125298.14838</v>
      </c>
      <c r="L41" s="25">
        <f>K41/$L$14</f>
        <v>10441.512365</v>
      </c>
      <c r="M41" s="25">
        <f>K41/$M$14</f>
        <v>569.537038090909</v>
      </c>
      <c r="N41" s="25">
        <f>K41/$N$14</f>
        <v>2847.6851904545456</v>
      </c>
      <c r="O41" s="28">
        <f>K41/$O$14</f>
        <v>75.938271745454543</v>
      </c>
    </row>
    <row r="42" spans="1:15">
      <c r="A42" s="1"/>
      <c r="B42" s="168"/>
      <c r="C42" s="164">
        <v>28</v>
      </c>
      <c r="D42" s="172">
        <v>89982.86</v>
      </c>
      <c r="E42" s="22">
        <v>3291</v>
      </c>
      <c r="F42" s="22">
        <f>D42+E42</f>
        <v>93273.86</v>
      </c>
      <c r="G42" s="22">
        <f>ROUND(F42*$H$2,0)</f>
        <v>20147</v>
      </c>
      <c r="H42" s="25">
        <f>IF(F42&gt;$M$5,$O$5*(F42-$M$5)+$O$4*($M$5-$M$4)+$O$3*($M$4-$M$1),IF($M$5&gt;F42&gt;$M$4,$O$4*(F42-$M$4)+$O$3*($M$4-$M$1),0))</f>
        <v>12668.16593</v>
      </c>
      <c r="I42" s="25">
        <f>F42/100*0.5</f>
        <v>466.3693</v>
      </c>
      <c r="J42" s="22">
        <f>SUM(G42:I42)</f>
        <v>33281.53523</v>
      </c>
      <c r="K42" s="22">
        <f>J42+F42</f>
        <v>126555.39523</v>
      </c>
      <c r="L42" s="25">
        <f>K42/$L$14</f>
        <v>10546.282935833333</v>
      </c>
      <c r="M42" s="25">
        <f>K42/$M$14</f>
        <v>575.2517965</v>
      </c>
      <c r="N42" s="25">
        <f>K42/$N$14</f>
        <v>2876.2589825</v>
      </c>
      <c r="O42" s="28">
        <f>K42/$O$14</f>
        <v>76.700239533333331</v>
      </c>
    </row>
    <row r="43" spans="1:15">
      <c r="A43" s="1"/>
      <c r="B43" s="168"/>
      <c r="C43" s="164">
        <v>29</v>
      </c>
      <c r="D43" s="172">
        <v>90907.8</v>
      </c>
      <c r="E43" s="22">
        <v>3291</v>
      </c>
      <c r="F43" s="22">
        <f>D43+E43</f>
        <v>94198.8</v>
      </c>
      <c r="G43" s="22">
        <f>ROUND(F43*$H$2,0)</f>
        <v>20347</v>
      </c>
      <c r="H43" s="25">
        <f>IF(F43&gt;$M$5,$O$5*(F43-$M$5)+$O$4*($M$5-$M$4)+$O$3*($M$4-$M$1),IF($M$5&gt;F43&gt;$M$4,$O$4*(F43-$M$4)+$O$3*($M$4-$M$1),0))</f>
        <v>12807.3694</v>
      </c>
      <c r="I43" s="25">
        <f>F43/100*0.5</f>
        <v>470.994</v>
      </c>
      <c r="J43" s="22">
        <f>SUM(G43:I43)</f>
        <v>33625.363399999995</v>
      </c>
      <c r="K43" s="22">
        <f>J43+F43</f>
        <v>127824.16339999999</v>
      </c>
      <c r="L43" s="25">
        <f>K43/$L$14</f>
        <v>10652.013616666665</v>
      </c>
      <c r="M43" s="25">
        <f>K43/$M$14</f>
        <v>581.01892454545452</v>
      </c>
      <c r="N43" s="25">
        <f>K43/$N$14</f>
        <v>2905.0946227272725</v>
      </c>
      <c r="O43" s="28">
        <f>K43/$O$14</f>
        <v>77.469189939393928</v>
      </c>
    </row>
    <row r="44" spans="1:15">
      <c r="A44" s="1"/>
      <c r="B44" s="168"/>
      <c r="C44" s="164">
        <v>30</v>
      </c>
      <c r="D44" s="172">
        <v>91842.01</v>
      </c>
      <c r="E44" s="22">
        <v>3291</v>
      </c>
      <c r="F44" s="22">
        <f>D44+E44</f>
        <v>95133.01</v>
      </c>
      <c r="G44" s="22">
        <f>ROUND(F44*$H$2,0)</f>
        <v>20549</v>
      </c>
      <c r="H44" s="25">
        <f>IF(F44&gt;$M$5,$O$5*(F44-$M$5)+$O$4*($M$5-$M$4)+$O$3*($M$4-$M$1),IF($M$5&gt;F44&gt;$M$4,$O$4*(F44-$M$4)+$O$3*($M$4-$M$1),0))</f>
        <v>12947.968004999999</v>
      </c>
      <c r="I44" s="25">
        <f>F44/100*0.5</f>
        <v>475.66504999999995</v>
      </c>
      <c r="J44" s="22">
        <f>SUM(G44:I44)</f>
        <v>33972.633055000006</v>
      </c>
      <c r="K44" s="22">
        <f>J44+F44</f>
        <v>129105.643055</v>
      </c>
      <c r="L44" s="25">
        <f>K44/$L$14</f>
        <v>10758.803587916665</v>
      </c>
      <c r="M44" s="25">
        <f>K44/$M$14</f>
        <v>586.84383206818177</v>
      </c>
      <c r="N44" s="25">
        <f>K44/$N$14</f>
        <v>2934.2191603409087</v>
      </c>
      <c r="O44" s="28">
        <f>K44/$O$14</f>
        <v>78.245844275757577</v>
      </c>
    </row>
    <row r="45" spans="1:15">
      <c r="A45" s="1"/>
      <c r="B45" s="168"/>
      <c r="C45" s="164">
        <v>31</v>
      </c>
      <c r="D45" s="172">
        <v>92786.52</v>
      </c>
      <c r="E45" s="22">
        <v>3291</v>
      </c>
      <c r="F45" s="22">
        <f>D45+E45</f>
        <v>96077.52</v>
      </c>
      <c r="G45" s="22">
        <f>ROUND(F45*$H$2,0)</f>
        <v>20753</v>
      </c>
      <c r="H45" s="25">
        <f>IF(F45&gt;$M$5,$O$5*(F45-$M$5)+$O$4*($M$5-$M$4)+$O$3*($M$4-$M$1),IF($M$5&gt;F45&gt;$M$4,$O$4*(F45-$M$4)+$O$3*($M$4-$M$1),0))</f>
        <v>13090.11676</v>
      </c>
      <c r="I45" s="25">
        <f>F45/100*0.5</f>
        <v>480.3876</v>
      </c>
      <c r="J45" s="22">
        <f>SUM(G45:I45)</f>
        <v>34323.504360000006</v>
      </c>
      <c r="K45" s="22">
        <f>J45+F45</f>
        <v>130401.02436000001</v>
      </c>
      <c r="L45" s="25">
        <f>K45/$L$14</f>
        <v>10866.752030000001</v>
      </c>
      <c r="M45" s="25">
        <f>K45/$M$14</f>
        <v>592.73192890909093</v>
      </c>
      <c r="N45" s="25">
        <f>K45/$N$14</f>
        <v>2963.6596445454547</v>
      </c>
      <c r="O45" s="28">
        <f>K45/$O$14</f>
        <v>79.030923854545463</v>
      </c>
    </row>
    <row r="46" spans="1:15">
      <c r="A46" s="1"/>
      <c r="B46" s="168"/>
      <c r="C46" s="164">
        <v>32</v>
      </c>
      <c r="D46" s="172">
        <v>93739.27</v>
      </c>
      <c r="E46" s="22">
        <v>3291</v>
      </c>
      <c r="F46" s="22">
        <f>D46+E46</f>
        <v>97030.27</v>
      </c>
      <c r="G46" s="22">
        <f>ROUND(F46*$H$2,0)</f>
        <v>20959</v>
      </c>
      <c r="H46" s="25">
        <f>IF(F46&gt;$M$5,$O$5*(F46-$M$5)+$O$4*($M$5-$M$4)+$O$3*($M$4-$M$1),IF($M$5&gt;F46&gt;$M$4,$O$4*(F46-$M$4)+$O$3*($M$4-$M$1),0))</f>
        <v>13233.505635000001</v>
      </c>
      <c r="I46" s="25">
        <f>F46/100*0.5</f>
        <v>485.15135000000004</v>
      </c>
      <c r="J46" s="22">
        <f>SUM(G46:I46)</f>
        <v>34677.656985</v>
      </c>
      <c r="K46" s="22">
        <f>J46+F46</f>
        <v>131707.926985</v>
      </c>
      <c r="L46" s="25">
        <f>K46/$L$14</f>
        <v>10975.660582083334</v>
      </c>
      <c r="M46" s="25">
        <f>K46/$M$14</f>
        <v>598.67239538636363</v>
      </c>
      <c r="N46" s="25">
        <f>K46/$N$14</f>
        <v>2993.3619769318179</v>
      </c>
      <c r="O46" s="28">
        <f>K46/$O$14</f>
        <v>79.822986051515144</v>
      </c>
    </row>
    <row r="47" spans="1:15">
      <c r="A47" s="1"/>
      <c r="B47" s="168"/>
      <c r="C47" s="164">
        <v>33</v>
      </c>
      <c r="D47" s="172">
        <v>94702.32</v>
      </c>
      <c r="E47" s="22">
        <v>3291</v>
      </c>
      <c r="F47" s="22">
        <f>D47+E47</f>
        <v>97993.32</v>
      </c>
      <c r="G47" s="22">
        <f>ROUND(F47*$H$2,0)</f>
        <v>21167</v>
      </c>
      <c r="H47" s="25">
        <f>IF(F47&gt;$M$5,$O$5*(F47-$M$5)+$O$4*($M$5-$M$4)+$O$3*($M$4-$M$1),IF($M$5&gt;F47&gt;$M$4,$O$4*(F47-$M$4)+$O$3*($M$4-$M$1),0))</f>
        <v>13378.444660000001</v>
      </c>
      <c r="I47" s="25">
        <f>F47/100*0.5</f>
        <v>489.9666</v>
      </c>
      <c r="J47" s="22">
        <f>SUM(G47:I47)</f>
        <v>35035.41126</v>
      </c>
      <c r="K47" s="22">
        <f>J47+F47</f>
        <v>133028.73126</v>
      </c>
      <c r="L47" s="25">
        <f>K47/$L$14</f>
        <v>11085.727605</v>
      </c>
      <c r="M47" s="25">
        <f>K47/$M$14</f>
        <v>604.67605118181814</v>
      </c>
      <c r="N47" s="25">
        <f>K47/$N$14</f>
        <v>3023.3802559090909</v>
      </c>
      <c r="O47" s="28">
        <f>K47/$O$14</f>
        <v>80.623473490909092</v>
      </c>
    </row>
    <row r="48" spans="1:15">
      <c r="A48" s="1"/>
      <c r="B48" s="168"/>
      <c r="C48" s="164">
        <v>34</v>
      </c>
      <c r="D48" s="172">
        <v>95674.64</v>
      </c>
      <c r="E48" s="22">
        <v>3291</v>
      </c>
      <c r="F48" s="22">
        <f>D48+E48</f>
        <v>98965.64</v>
      </c>
      <c r="G48" s="22">
        <f>ROUND(F48*$H$2,0)</f>
        <v>21377</v>
      </c>
      <c r="H48" s="25">
        <f>IF(F48&gt;$M$5,$O$5*(F48-$M$5)+$O$4*($M$5-$M$4)+$O$3*($M$4-$M$1),IF($M$5&gt;F48&gt;$M$4,$O$4*(F48-$M$4)+$O$3*($M$4-$M$1),0))</f>
        <v>13524.77882</v>
      </c>
      <c r="I48" s="25">
        <f>F48/100*0.5</f>
        <v>494.8282</v>
      </c>
      <c r="J48" s="22">
        <f>SUM(G48:I48)</f>
        <v>35396.60702</v>
      </c>
      <c r="K48" s="22">
        <f>J48+F48</f>
        <v>134362.24702</v>
      </c>
      <c r="L48" s="25">
        <f>K48/$L$14</f>
        <v>11196.853918333334</v>
      </c>
      <c r="M48" s="25">
        <f>K48/$M$14</f>
        <v>610.73748645454555</v>
      </c>
      <c r="N48" s="25">
        <f>K48/$N$14</f>
        <v>3053.6874322727276</v>
      </c>
      <c r="O48" s="28">
        <f>K48/$O$14</f>
        <v>81.431664860606062</v>
      </c>
    </row>
    <row r="49" spans="1:15">
      <c r="A49" s="169" t="s">
        <v>152</v>
      </c>
      <c r="B49" s="168"/>
      <c r="C49" s="164">
        <v>35</v>
      </c>
      <c r="D49" s="172">
        <v>96656.23</v>
      </c>
      <c r="E49" s="22">
        <v>3291</v>
      </c>
      <c r="F49" s="22">
        <f>D49+E49</f>
        <v>99947.23</v>
      </c>
      <c r="G49" s="22">
        <f>ROUND(F49*$H$2,0)</f>
        <v>21589</v>
      </c>
      <c r="H49" s="25">
        <f>IF(F49&gt;$M$5,$O$5*(F49-$M$5)+$O$4*($M$5-$M$4)+$O$3*($M$4-$M$1),IF($M$5&gt;F49&gt;$M$4,$O$4*(F49-$M$4)+$O$3*($M$4-$M$1),0))</f>
        <v>13672.508114999999</v>
      </c>
      <c r="I49" s="25">
        <f>F49/100*0.5</f>
        <v>499.73614999999995</v>
      </c>
      <c r="J49" s="22">
        <f>SUM(G49:I49)</f>
        <v>35761.244264999994</v>
      </c>
      <c r="K49" s="22">
        <f>J49+F49</f>
        <v>135708.474265</v>
      </c>
      <c r="L49" s="25">
        <f>K49/$L$14</f>
        <v>11309.039522083332</v>
      </c>
      <c r="M49" s="25">
        <f>K49/$M$14</f>
        <v>616.8567012045454</v>
      </c>
      <c r="N49" s="25">
        <f>K49/$N$14</f>
        <v>3084.2835060227271</v>
      </c>
      <c r="O49" s="28">
        <f>K49/$O$14</f>
        <v>82.247560160606056</v>
      </c>
    </row>
    <row r="50" spans="1:15">
      <c r="A50" s="170"/>
      <c r="B50" s="168"/>
      <c r="C50" s="164">
        <v>36</v>
      </c>
      <c r="D50" s="172">
        <v>97648.12</v>
      </c>
      <c r="E50" s="22">
        <v>3291</v>
      </c>
      <c r="F50" s="22">
        <f>D50+E50</f>
        <v>100939.12</v>
      </c>
      <c r="G50" s="22">
        <f>ROUND(F50*$H$2,0)</f>
        <v>21803</v>
      </c>
      <c r="H50" s="25">
        <f>IF(F50&gt;$M$5,$O$5*(F50-$M$5)+$O$4*($M$5-$M$4)+$O$3*($M$4-$M$1),IF($M$5&gt;F50&gt;$M$4,$O$4*(F50-$M$4)+$O$3*($M$4-$M$1),0))</f>
        <v>13821.787559999999</v>
      </c>
      <c r="I50" s="25">
        <f>F50/100*0.5</f>
        <v>504.69559999999996</v>
      </c>
      <c r="J50" s="22">
        <f>SUM(G50:I50)</f>
        <v>36129.483159999996</v>
      </c>
      <c r="K50" s="22">
        <f>J50+F50</f>
        <v>137068.60316</v>
      </c>
      <c r="L50" s="25">
        <f>K50/$L$14</f>
        <v>11422.383596666667</v>
      </c>
      <c r="M50" s="25">
        <f>K50/$M$14</f>
        <v>623.03910527272728</v>
      </c>
      <c r="N50" s="25">
        <f>K50/$N$14</f>
        <v>3115.1955263636364</v>
      </c>
      <c r="O50" s="28">
        <f>K50/$O$14</f>
        <v>83.0718807030303</v>
      </c>
    </row>
    <row r="51" spans="1:15">
      <c r="A51" s="170"/>
      <c r="B51" s="168"/>
      <c r="C51" s="164">
        <v>37</v>
      </c>
      <c r="D51" s="172">
        <v>99078.79</v>
      </c>
      <c r="E51" s="22">
        <v>3291</v>
      </c>
      <c r="F51" s="22">
        <f>D51+E51</f>
        <v>102369.79</v>
      </c>
      <c r="G51" s="22">
        <f>ROUND(F51*$H$2,0)</f>
        <v>22112</v>
      </c>
      <c r="H51" s="25">
        <f>IF(F51&gt;$M$5,$O$5*(F51-$M$5)+$O$4*($M$5-$M$4)+$O$3*($M$4-$M$1),IF($M$5&gt;F51&gt;$M$4,$O$4*(F51-$M$4)+$O$3*($M$4-$M$1),0))</f>
        <v>14037.103394999998</v>
      </c>
      <c r="I51" s="25">
        <f>F51/100*0.5</f>
        <v>511.84894999999995</v>
      </c>
      <c r="J51" s="22">
        <f>SUM(G51:I51)</f>
        <v>36660.952345</v>
      </c>
      <c r="K51" s="22">
        <f>J51+F51</f>
        <v>139030.74234499998</v>
      </c>
      <c r="L51" s="25">
        <f>K51/$L$14</f>
        <v>11585.895195416664</v>
      </c>
      <c r="M51" s="25">
        <f>K51/$M$14</f>
        <v>631.95791974999986</v>
      </c>
      <c r="N51" s="25">
        <f>K51/$N$14</f>
        <v>3159.7895987499996</v>
      </c>
      <c r="O51" s="28">
        <f>K51/$O$14</f>
        <v>84.261055966666646</v>
      </c>
    </row>
    <row r="52" spans="1:15">
      <c r="A52" s="170"/>
      <c r="B52" s="168"/>
      <c r="C52" s="164">
        <v>38</v>
      </c>
      <c r="D52" s="172">
        <v>100095.4</v>
      </c>
      <c r="E52" s="22">
        <v>3291</v>
      </c>
      <c r="F52" s="22">
        <f>D52+E52</f>
        <v>103386.4</v>
      </c>
      <c r="G52" s="22">
        <f>ROUND(F52*$H$2,0)</f>
        <v>22331</v>
      </c>
      <c r="H52" s="25">
        <f>IF(F52&gt;$M$5,$O$5*(F52-$M$5)+$O$4*($M$5-$M$4)+$O$3*($M$4-$M$1),IF($M$5&gt;F52&gt;$M$4,$O$4*(F52-$M$4)+$O$3*($M$4-$M$1),0))</f>
        <v>14190.103199999998</v>
      </c>
      <c r="I52" s="25">
        <f>F52/100*0.5</f>
        <v>516.932</v>
      </c>
      <c r="J52" s="22">
        <f>SUM(G52:I52)</f>
        <v>37038.0352</v>
      </c>
      <c r="K52" s="22">
        <f>J52+F52</f>
        <v>140424.4352</v>
      </c>
      <c r="L52" s="25">
        <f>K52/$L$14</f>
        <v>11702.036266666668</v>
      </c>
      <c r="M52" s="25">
        <f>K52/$M$14</f>
        <v>638.29288727272728</v>
      </c>
      <c r="N52" s="25">
        <f>K52/$N$14</f>
        <v>3191.4644363636367</v>
      </c>
      <c r="O52" s="28">
        <f>K52/$O$14</f>
        <v>85.1057183030303</v>
      </c>
    </row>
    <row r="53" spans="1:15">
      <c r="A53" s="170"/>
      <c r="B53" s="168"/>
      <c r="C53" s="164">
        <v>39</v>
      </c>
      <c r="D53" s="172">
        <v>100960.6</v>
      </c>
      <c r="E53" s="22">
        <v>3291</v>
      </c>
      <c r="F53" s="22">
        <f>D53+E53</f>
        <v>104251.6</v>
      </c>
      <c r="G53" s="22">
        <f>ROUND(F53*$H$2,0)</f>
        <v>22518</v>
      </c>
      <c r="H53" s="25">
        <f>IF(F53&gt;$M$5,$O$5*(F53-$M$5)+$O$4*($M$5-$M$4)+$O$3*($M$4-$M$1),IF($M$5&gt;F53&gt;$M$4,$O$4*(F53-$M$4)+$O$3*($M$4-$M$1),0))</f>
        <v>14320.3158</v>
      </c>
      <c r="I53" s="25">
        <f>F53/100*0.5</f>
        <v>521.258</v>
      </c>
      <c r="J53" s="22">
        <f>SUM(G53:I53)</f>
        <v>37359.5738</v>
      </c>
      <c r="K53" s="22">
        <f>J53+F53</f>
        <v>141611.1738</v>
      </c>
      <c r="L53" s="25">
        <f>K53/$L$14</f>
        <v>11800.931149999999</v>
      </c>
      <c r="M53" s="25">
        <f>K53/$M$14</f>
        <v>643.68715363636363</v>
      </c>
      <c r="N53" s="25">
        <f>K53/$N$14</f>
        <v>3218.4357681818178</v>
      </c>
      <c r="O53" s="28">
        <f>K53/$O$14</f>
        <v>85.824953818181811</v>
      </c>
    </row>
    <row r="54" spans="1:15">
      <c r="A54" s="170"/>
      <c r="B54" s="134"/>
      <c r="C54" s="164">
        <v>40</v>
      </c>
      <c r="D54" s="172">
        <v>101995.75</v>
      </c>
      <c r="E54" s="22">
        <v>3291</v>
      </c>
      <c r="F54" s="22">
        <f>D54+E54</f>
        <v>105286.75</v>
      </c>
      <c r="G54" s="22">
        <f>ROUND(F54*$H$2,0)</f>
        <v>22742</v>
      </c>
      <c r="H54" s="25">
        <f>IF(F54&gt;$M$5,$O$5*(F54-$M$5)+$O$4*($M$5-$M$4)+$O$3*($M$4-$M$1),IF($M$5&gt;F54&gt;$M$4,$O$4*(F54-$M$4)+$O$3*($M$4-$M$1),0))</f>
        <v>14476.105875000001</v>
      </c>
      <c r="I54" s="25">
        <f>F54/100*0.5</f>
        <v>526.43375</v>
      </c>
      <c r="J54" s="22">
        <f>SUM(G54:I54)</f>
        <v>37744.539625</v>
      </c>
      <c r="K54" s="22">
        <f>J54+F54</f>
        <v>143031.289625</v>
      </c>
      <c r="L54" s="25">
        <f>K54/$L$14</f>
        <v>11919.274135416666</v>
      </c>
      <c r="M54" s="25">
        <f>K54/$M$14</f>
        <v>650.14222556818186</v>
      </c>
      <c r="N54" s="25">
        <f>K54/$N$14</f>
        <v>3250.7111278409093</v>
      </c>
      <c r="O54" s="28">
        <f>K54/$O$14</f>
        <v>86.685630075757572</v>
      </c>
    </row>
    <row r="55" spans="1:15">
      <c r="A55" s="170"/>
      <c r="B55" s="134"/>
      <c r="C55" s="164">
        <v>41</v>
      </c>
      <c r="D55" s="172">
        <v>103041.2</v>
      </c>
      <c r="E55" s="22">
        <v>3291</v>
      </c>
      <c r="F55" s="22">
        <f>D55+E55</f>
        <v>106332.2</v>
      </c>
      <c r="G55" s="22">
        <f>ROUND(F55*$H$2,0)</f>
        <v>22968</v>
      </c>
      <c r="H55" s="25">
        <f>IF(F55&gt;$M$5,$O$5*(F55-$M$5)+$O$4*($M$5-$M$4)+$O$3*($M$4-$M$1),IF($M$5&gt;F55&gt;$M$4,$O$4*(F55-$M$4)+$O$3*($M$4-$M$1),0))</f>
        <v>14633.446100000001</v>
      </c>
      <c r="I55" s="25">
        <f>F55/100*0.5</f>
        <v>531.661</v>
      </c>
      <c r="J55" s="22">
        <f>SUM(G55:I55)</f>
        <v>38133.1071</v>
      </c>
      <c r="K55" s="22">
        <f>J55+F55</f>
        <v>144465.3071</v>
      </c>
      <c r="L55" s="25">
        <f>K55/$L$14</f>
        <v>12038.775591666667</v>
      </c>
      <c r="M55" s="25">
        <f>K55/$M$14</f>
        <v>656.66048681818188</v>
      </c>
      <c r="N55" s="25">
        <f>K55/$N$14</f>
        <v>3283.3024340909092</v>
      </c>
      <c r="O55" s="28">
        <f>K55/$O$14</f>
        <v>87.554731575757586</v>
      </c>
    </row>
    <row r="56" spans="1:15">
      <c r="A56" s="170"/>
      <c r="B56" s="134"/>
      <c r="C56" s="164">
        <v>42</v>
      </c>
      <c r="D56" s="172">
        <v>104096.95</v>
      </c>
      <c r="E56" s="22">
        <v>3291</v>
      </c>
      <c r="F56" s="22">
        <f>D56+E56</f>
        <v>107387.95</v>
      </c>
      <c r="G56" s="22">
        <f>ROUND(F56*$H$2,0)</f>
        <v>23196</v>
      </c>
      <c r="H56" s="25">
        <f>IF(F56&gt;$M$5,$O$5*(F56-$M$5)+$O$4*($M$5-$M$4)+$O$3*($M$4-$M$1),IF($M$5&gt;F56&gt;$M$4,$O$4*(F56-$M$4)+$O$3*($M$4-$M$1),0))</f>
        <v>14792.336475</v>
      </c>
      <c r="I56" s="25">
        <f>F56/100*0.5</f>
        <v>536.93975</v>
      </c>
      <c r="J56" s="22">
        <f>SUM(G56:I56)</f>
        <v>38525.276225</v>
      </c>
      <c r="K56" s="22">
        <f>J56+F56</f>
        <v>145913.226225</v>
      </c>
      <c r="L56" s="25">
        <f>K56/$L$14</f>
        <v>12159.435518749999</v>
      </c>
      <c r="M56" s="25">
        <f>K56/$M$14</f>
        <v>663.24193738636359</v>
      </c>
      <c r="N56" s="25">
        <f>K56/$N$14</f>
        <v>3316.2096869318179</v>
      </c>
      <c r="O56" s="28">
        <f>K56/$O$14</f>
        <v>88.432258318181809</v>
      </c>
    </row>
    <row r="57" spans="1:15">
      <c r="A57" s="170"/>
      <c r="B57" s="134"/>
      <c r="C57" s="164">
        <v>43</v>
      </c>
      <c r="D57" s="172">
        <v>105163</v>
      </c>
      <c r="E57" s="22">
        <v>3291</v>
      </c>
      <c r="F57" s="22">
        <f>D57+E57</f>
        <v>108454</v>
      </c>
      <c r="G57" s="22">
        <f>ROUND(F57*$H$2,0)</f>
        <v>23426</v>
      </c>
      <c r="H57" s="25">
        <f>IF(F57&gt;$M$5,$O$5*(F57-$M$5)+$O$4*($M$5-$M$4)+$O$3*($M$4-$M$1),IF($M$5&gt;F57&gt;$M$4,$O$4*(F57-$M$4)+$O$3*($M$4-$M$1),0))</f>
        <v>14952.776999999998</v>
      </c>
      <c r="I57" s="25">
        <f>F57/100*0.5</f>
        <v>542.27</v>
      </c>
      <c r="J57" s="22">
        <f>SUM(G57:I57)</f>
        <v>38921.047</v>
      </c>
      <c r="K57" s="22">
        <f>J57+F57</f>
        <v>147375.047</v>
      </c>
      <c r="L57" s="25">
        <f>K57/$L$14</f>
        <v>12281.253916666667</v>
      </c>
      <c r="M57" s="25">
        <f>K57/$M$14</f>
        <v>669.88657727272721</v>
      </c>
      <c r="N57" s="25">
        <f>K57/$N$14</f>
        <v>3349.432886363636</v>
      </c>
      <c r="O57" s="28">
        <f>K57/$O$14</f>
        <v>89.3182103030303</v>
      </c>
    </row>
    <row r="58" spans="1:15">
      <c r="A58" s="170"/>
      <c r="B58" s="134"/>
      <c r="C58" s="164">
        <v>44</v>
      </c>
      <c r="D58" s="172">
        <v>106240.38</v>
      </c>
      <c r="E58" s="22">
        <v>3291</v>
      </c>
      <c r="F58" s="22">
        <f>D58+E58</f>
        <v>109531.38</v>
      </c>
      <c r="G58" s="22">
        <f>ROUND(F58*$H$2,0)</f>
        <v>23659</v>
      </c>
      <c r="H58" s="25">
        <f>IF(F58&gt;$M$5,$O$5*(F58-$M$5)+$O$4*($M$5-$M$4)+$O$3*($M$4-$M$1),IF($M$5&gt;F58&gt;$M$4,$O$4*(F58-$M$4)+$O$3*($M$4-$M$1),0))</f>
        <v>15114.92269</v>
      </c>
      <c r="I58" s="25">
        <f>F58/100*0.5</f>
        <v>547.65690000000006</v>
      </c>
      <c r="J58" s="22">
        <f>SUM(G58:I58)</f>
        <v>39321.57959</v>
      </c>
      <c r="K58" s="22">
        <f>J58+F58</f>
        <v>148852.95959</v>
      </c>
      <c r="L58" s="25">
        <f>K58/$L$14</f>
        <v>12404.413299166668</v>
      </c>
      <c r="M58" s="25">
        <f>K58/$M$14</f>
        <v>676.60436177272732</v>
      </c>
      <c r="N58" s="25">
        <f>K58/$N$14</f>
        <v>3383.0218088636366</v>
      </c>
      <c r="O58" s="28">
        <f>K58/$O$14</f>
        <v>90.213914903030314</v>
      </c>
    </row>
    <row r="59" spans="1:15">
      <c r="A59" s="170"/>
      <c r="B59" s="134"/>
      <c r="C59" s="164">
        <v>45</v>
      </c>
      <c r="D59" s="172">
        <v>107328.06</v>
      </c>
      <c r="E59" s="22">
        <v>3291</v>
      </c>
      <c r="F59" s="22">
        <f>D59+E59</f>
        <v>110619.06</v>
      </c>
      <c r="G59" s="22">
        <f>ROUND(F59*$H$2,0)</f>
        <v>23894</v>
      </c>
      <c r="H59" s="25">
        <f>IF(F59&gt;$M$5,$O$5*(F59-$M$5)+$O$4*($M$5-$M$4)+$O$3*($M$4-$M$1),IF($M$5&gt;F59&gt;$M$4,$O$4*(F59-$M$4)+$O$3*($M$4-$M$1),0))</f>
        <v>15278.61853</v>
      </c>
      <c r="I59" s="25">
        <f>F59/100*0.5</f>
        <v>553.0953</v>
      </c>
      <c r="J59" s="22">
        <f>SUM(G59:I59)</f>
        <v>39725.71383</v>
      </c>
      <c r="K59" s="22">
        <f>J59+F59</f>
        <v>150344.77383</v>
      </c>
      <c r="L59" s="25">
        <f>K59/$L$14</f>
        <v>12528.731152499999</v>
      </c>
      <c r="M59" s="25">
        <f>K59/$M$14</f>
        <v>683.385335590909</v>
      </c>
      <c r="N59" s="25">
        <f>K59/$N$14</f>
        <v>3416.9266779545451</v>
      </c>
      <c r="O59" s="28">
        <f>K59/$O$14</f>
        <v>91.11804474545454</v>
      </c>
    </row>
    <row r="60" spans="1:15">
      <c r="A60" s="170"/>
      <c r="B60" s="134"/>
      <c r="C60" s="164">
        <v>46</v>
      </c>
      <c r="D60" s="172">
        <v>108427.07</v>
      </c>
      <c r="E60" s="22">
        <v>3291</v>
      </c>
      <c r="F60" s="22">
        <f>D60+E60</f>
        <v>111718.07</v>
      </c>
      <c r="G60" s="22">
        <f>ROUND(F60*$H$2,0)</f>
        <v>24131</v>
      </c>
      <c r="H60" s="25">
        <f>IF(F60&gt;$M$5,$O$5*(F60-$M$5)+$O$4*($M$5-$M$4)+$O$3*($M$4-$M$1),IF($M$5&gt;F60&gt;$M$4,$O$4*(F60-$M$4)+$O$3*($M$4-$M$1),0))</f>
        <v>15444.019535</v>
      </c>
      <c r="I60" s="25">
        <f>F60/100*0.5</f>
        <v>558.59035000000006</v>
      </c>
      <c r="J60" s="22">
        <f>SUM(G60:I60)</f>
        <v>40133.609885</v>
      </c>
      <c r="K60" s="22">
        <f>J60+F60</f>
        <v>151851.679885</v>
      </c>
      <c r="L60" s="25">
        <f>K60/$L$14</f>
        <v>12654.306657083333</v>
      </c>
      <c r="M60" s="25">
        <f>K60/$M$14</f>
        <v>690.23490856818182</v>
      </c>
      <c r="N60" s="25">
        <f>K60/$N$14</f>
        <v>3451.174542840909</v>
      </c>
      <c r="O60" s="28">
        <f>K60/$O$14</f>
        <v>92.031321142424233</v>
      </c>
    </row>
    <row r="61" spans="1:15">
      <c r="A61" s="170"/>
      <c r="B61" s="134"/>
      <c r="C61" s="164">
        <v>47</v>
      </c>
      <c r="D61" s="172">
        <v>109536.38</v>
      </c>
      <c r="E61" s="22">
        <v>3291</v>
      </c>
      <c r="F61" s="22">
        <f>D61+E61</f>
        <v>112827.38</v>
      </c>
      <c r="G61" s="22">
        <f>ROUND(F61*$H$2,0)</f>
        <v>24371</v>
      </c>
      <c r="H61" s="25">
        <f>IF(F61&gt;$M$5,$O$5*(F61-$M$5)+$O$4*($M$5-$M$4)+$O$3*($M$4-$M$1),IF($M$5&gt;F61&gt;$M$4,$O$4*(F61-$M$4)+$O$3*($M$4-$M$1),0))</f>
        <v>15610.970690000002</v>
      </c>
      <c r="I61" s="25">
        <f>F61/100*0.5</f>
        <v>564.1369</v>
      </c>
      <c r="J61" s="22">
        <f>SUM(G61:I61)</f>
        <v>40546.10759</v>
      </c>
      <c r="K61" s="22">
        <f>J61+F61</f>
        <v>153373.48759</v>
      </c>
      <c r="L61" s="25">
        <f>K61/$L$14</f>
        <v>12781.123965833334</v>
      </c>
      <c r="M61" s="25">
        <f>K61/$M$14</f>
        <v>697.15221631818179</v>
      </c>
      <c r="N61" s="25">
        <f>K61/$N$14</f>
        <v>3485.7610815909093</v>
      </c>
      <c r="O61" s="28">
        <f>K61/$O$14</f>
        <v>92.953628842424251</v>
      </c>
    </row>
    <row r="62" spans="1:15">
      <c r="A62" s="170"/>
      <c r="B62" s="134"/>
      <c r="C62" s="164">
        <v>48</v>
      </c>
      <c r="D62" s="172">
        <v>110657.01999999999</v>
      </c>
      <c r="E62" s="22">
        <v>3291</v>
      </c>
      <c r="F62" s="22">
        <f>D62+E62</f>
        <v>113948.01999999999</v>
      </c>
      <c r="G62" s="22">
        <f>ROUND(F62*$H$2,0)</f>
        <v>24613</v>
      </c>
      <c r="H62" s="25">
        <f>IF(F62&gt;$M$5,$O$5*(F62-$M$5)+$O$4*($M$5-$M$4)+$O$3*($M$4-$M$1),IF($M$5&gt;F62&gt;$M$4,$O$4*(F62-$M$4)+$O$3*($M$4-$M$1),0))</f>
        <v>15779.627009999997</v>
      </c>
      <c r="I62" s="25">
        <f>F62/100*0.5</f>
        <v>569.7401</v>
      </c>
      <c r="J62" s="22">
        <f>SUM(G62:I62)</f>
        <v>40962.36711</v>
      </c>
      <c r="K62" s="22">
        <f>J62+F62</f>
        <v>154910.38710999998</v>
      </c>
      <c r="L62" s="25">
        <f>K62/$L$14</f>
        <v>12909.198925833332</v>
      </c>
      <c r="M62" s="25">
        <f>K62/$M$14</f>
        <v>704.13812322727267</v>
      </c>
      <c r="N62" s="25">
        <f>K62/$N$14</f>
        <v>3520.6906161363631</v>
      </c>
      <c r="O62" s="28">
        <f>K62/$O$14</f>
        <v>93.88508309696968</v>
      </c>
    </row>
    <row r="63" spans="1:15">
      <c r="A63" s="170"/>
      <c r="B63" s="134"/>
      <c r="C63" s="164">
        <v>49</v>
      </c>
      <c r="D63" s="172">
        <v>111788.98999999999</v>
      </c>
      <c r="E63" s="22">
        <v>3291</v>
      </c>
      <c r="F63" s="22">
        <f>D63+E63</f>
        <v>115079.98999999999</v>
      </c>
      <c r="G63" s="22">
        <f>ROUND(F63*$H$2,0)</f>
        <v>24857</v>
      </c>
      <c r="H63" s="25">
        <f>IF(F63&gt;$M$5,$O$5*(F63-$M$5)+$O$4*($M$5-$M$4)+$O$3*($M$4-$M$1),IF($M$5&gt;F63&gt;$M$4,$O$4*(F63-$M$4)+$O$3*($M$4-$M$1),0))</f>
        <v>15949.988494999998</v>
      </c>
      <c r="I63" s="25">
        <f>F63/100*0.5</f>
        <v>575.39995</v>
      </c>
      <c r="J63" s="22">
        <f>SUM(G63:I63)</f>
        <v>41382.388445</v>
      </c>
      <c r="K63" s="22">
        <f>J63+F63</f>
        <v>156462.37844499998</v>
      </c>
      <c r="L63" s="25">
        <f>K63/$L$14</f>
        <v>13038.531537083332</v>
      </c>
      <c r="M63" s="25">
        <f>K63/$M$14</f>
        <v>711.19262929545448</v>
      </c>
      <c r="N63" s="25">
        <f>K63/$N$14</f>
        <v>3555.9631464772724</v>
      </c>
      <c r="O63" s="28">
        <f>K63/$O$14</f>
        <v>94.82568390606059</v>
      </c>
    </row>
    <row r="64" spans="1:15">
      <c r="A64" s="170"/>
      <c r="B64" s="134"/>
      <c r="C64" s="164">
        <v>50</v>
      </c>
      <c r="D64" s="172">
        <v>112932.29000000001</v>
      </c>
      <c r="E64" s="22">
        <v>3291</v>
      </c>
      <c r="F64" s="22">
        <f>D64+E64</f>
        <v>116223.29000000001</v>
      </c>
      <c r="G64" s="22">
        <f>ROUND(F64*$H$2,0)</f>
        <v>25104</v>
      </c>
      <c r="H64" s="25">
        <f>IF(F64&gt;$M$5,$O$5*(F64-$M$5)+$O$4*($M$5-$M$4)+$O$3*($M$4-$M$1),IF($M$5&gt;F64&gt;$M$4,$O$4*(F64-$M$4)+$O$3*($M$4-$M$1),0))</f>
        <v>16122.055145000002</v>
      </c>
      <c r="I64" s="25">
        <f>F64/100*0.5</f>
        <v>581.11645</v>
      </c>
      <c r="J64" s="22">
        <f>SUM(G64:I64)</f>
        <v>41807.171595000007</v>
      </c>
      <c r="K64" s="22">
        <f>J64+F64</f>
        <v>158030.461595</v>
      </c>
      <c r="L64" s="25">
        <f>K64/$L$14</f>
        <v>13169.205132916666</v>
      </c>
      <c r="M64" s="25">
        <f>K64/$M$14</f>
        <v>718.32027997727278</v>
      </c>
      <c r="N64" s="25">
        <f>K64/$N$14</f>
        <v>3591.6013998863637</v>
      </c>
      <c r="O64" s="28">
        <f>K64/$O$14</f>
        <v>95.776037330303026</v>
      </c>
    </row>
    <row r="65" spans="1:15">
      <c r="A65" s="170"/>
      <c r="B65" s="134"/>
      <c r="C65" s="164">
        <v>51</v>
      </c>
      <c r="D65" s="172">
        <v>114086.92000000001</v>
      </c>
      <c r="E65" s="22">
        <v>3291</v>
      </c>
      <c r="F65" s="22">
        <f>D65+E65</f>
        <v>117377.92000000001</v>
      </c>
      <c r="G65" s="22">
        <f>ROUND(F65*$H$2,0)</f>
        <v>25354</v>
      </c>
      <c r="H65" s="25">
        <f>IF(F65&gt;$M$5,$O$5*(F65-$M$5)+$O$4*($M$5-$M$4)+$O$3*($M$4-$M$1),IF($M$5&gt;F65&gt;$M$4,$O$4*(F65-$M$4)+$O$3*($M$4-$M$1),0))</f>
        <v>16295.826960000002</v>
      </c>
      <c r="I65" s="25">
        <f>F65/100*0.5</f>
        <v>586.88960000000009</v>
      </c>
      <c r="J65" s="22">
        <f>SUM(G65:I65)</f>
        <v>42236.716560000008</v>
      </c>
      <c r="K65" s="22">
        <f>J65+F65</f>
        <v>159614.63656</v>
      </c>
      <c r="L65" s="25">
        <f>K65/$L$14</f>
        <v>13301.219713333334</v>
      </c>
      <c r="M65" s="25">
        <f>K65/$M$14</f>
        <v>725.52107527272733</v>
      </c>
      <c r="N65" s="25">
        <f>K65/$N$14</f>
        <v>3627.6053763636369</v>
      </c>
      <c r="O65" s="28">
        <f>K65/$O$14</f>
        <v>96.736143369696975</v>
      </c>
    </row>
    <row r="66" spans="1:15">
      <c r="A66" s="170"/>
      <c r="B66" s="134"/>
      <c r="C66" s="164">
        <v>52</v>
      </c>
      <c r="D66" s="172">
        <v>115252.88</v>
      </c>
      <c r="E66" s="22">
        <v>3291</v>
      </c>
      <c r="F66" s="22">
        <f>D66+E66</f>
        <v>118543.88</v>
      </c>
      <c r="G66" s="22">
        <f>ROUND(F66*$H$2,0)</f>
        <v>25605</v>
      </c>
      <c r="H66" s="25">
        <f>IF(F66&gt;$M$5,$O$5*(F66-$M$5)+$O$4*($M$5-$M$4)+$O$3*($M$4-$M$1),IF($M$5&gt;F66&gt;$M$4,$O$4*(F66-$M$4)+$O$3*($M$4-$M$1),0))</f>
        <v>16471.30394</v>
      </c>
      <c r="I66" s="25">
        <f>F66/100*0.5</f>
        <v>592.71940000000006</v>
      </c>
      <c r="J66" s="22">
        <f>SUM(G66:I66)</f>
        <v>42669.02334</v>
      </c>
      <c r="K66" s="22">
        <f>J66+F66</f>
        <v>161212.90334000002</v>
      </c>
      <c r="L66" s="25">
        <f>K66/$L$14</f>
        <v>13434.408611666668</v>
      </c>
      <c r="M66" s="25">
        <f>K66/$M$14</f>
        <v>732.78592427272736</v>
      </c>
      <c r="N66" s="25">
        <f>K66/$N$14</f>
        <v>3663.9296213636367</v>
      </c>
      <c r="O66" s="28">
        <f>K66/$O$14</f>
        <v>97.704789903030317</v>
      </c>
    </row>
    <row r="67" spans="1:15">
      <c r="A67" s="170"/>
      <c r="B67" s="134"/>
      <c r="C67" s="164">
        <v>53</v>
      </c>
      <c r="D67" s="172">
        <v>116431.20000000001</v>
      </c>
      <c r="E67" s="22">
        <v>3291</v>
      </c>
      <c r="F67" s="22">
        <f>D67+E67</f>
        <v>119722.20000000001</v>
      </c>
      <c r="G67" s="22">
        <f>ROUND(F67*$H$2,0)</f>
        <v>25860</v>
      </c>
      <c r="H67" s="25">
        <f>IF(F67&gt;$M$5,$O$5*(F67-$M$5)+$O$4*($M$5-$M$4)+$O$3*($M$4-$M$1),IF($M$5&gt;F67&gt;$M$4,$O$4*(F67-$M$4)+$O$3*($M$4-$M$1),0))</f>
        <v>16648.6411</v>
      </c>
      <c r="I67" s="25">
        <f>F67/100*0.5</f>
        <v>598.6110000000001</v>
      </c>
      <c r="J67" s="22">
        <f>SUM(G67:I67)</f>
        <v>43107.2521</v>
      </c>
      <c r="K67" s="22">
        <f>J67+F67</f>
        <v>162829.4521</v>
      </c>
      <c r="L67" s="25">
        <f>K67/$L$14</f>
        <v>13569.121008333334</v>
      </c>
      <c r="M67" s="25">
        <f>K67/$M$14</f>
        <v>740.1338731818181</v>
      </c>
      <c r="N67" s="25">
        <f>K67/$N$14</f>
        <v>3700.6693659090906</v>
      </c>
      <c r="O67" s="28">
        <f>K67/$O$14</f>
        <v>98.684516424242418</v>
      </c>
    </row>
    <row r="68" spans="1:15">
      <c r="A68" s="170"/>
      <c r="B68" s="134"/>
      <c r="C68" s="164">
        <v>54</v>
      </c>
      <c r="D68" s="172">
        <v>117620.85</v>
      </c>
      <c r="E68" s="22">
        <v>3291</v>
      </c>
      <c r="F68" s="22">
        <f>D68+E68</f>
        <v>120911.85</v>
      </c>
      <c r="G68" s="22">
        <f>ROUND(F68*$H$2,0)</f>
        <v>26117</v>
      </c>
      <c r="H68" s="25">
        <f>IF(F68&gt;$M$5,$O$5*(F68-$M$5)+$O$4*($M$5-$M$4)+$O$3*($M$4-$M$1),IF($M$5&gt;F68&gt;$M$4,$O$4*(F68-$M$4)+$O$3*($M$4-$M$1),0))</f>
        <v>16827.683425</v>
      </c>
      <c r="I68" s="25">
        <f>F68/100*0.5</f>
        <v>604.55925</v>
      </c>
      <c r="J68" s="22">
        <f>SUM(G68:I68)</f>
        <v>43549.242674999994</v>
      </c>
      <c r="K68" s="22">
        <f>J68+F68</f>
        <v>164461.092675</v>
      </c>
      <c r="L68" s="25">
        <f>K68/$L$14</f>
        <v>13705.09105625</v>
      </c>
      <c r="M68" s="25">
        <f>K68/$M$14</f>
        <v>747.55042125</v>
      </c>
      <c r="N68" s="25">
        <f>K68/$N$14</f>
        <v>3737.75210625</v>
      </c>
      <c r="O68" s="28">
        <f>K68/$O$14</f>
        <v>99.6733895</v>
      </c>
    </row>
    <row r="69" spans="1:15">
      <c r="A69" s="170"/>
      <c r="B69" s="134"/>
      <c r="C69" s="164">
        <v>55</v>
      </c>
      <c r="D69" s="172">
        <v>118822.85999999999</v>
      </c>
      <c r="E69" s="22">
        <v>3291</v>
      </c>
      <c r="F69" s="22">
        <f>D69+E69</f>
        <v>122113.85999999999</v>
      </c>
      <c r="G69" s="22">
        <f>ROUND(F69*$H$2,0)</f>
        <v>26377</v>
      </c>
      <c r="H69" s="25">
        <f>IF(F69&gt;$M$5,$O$5*(F69-$M$5)+$O$4*($M$5-$M$4)+$O$3*($M$4-$M$1),IF($M$5&gt;F69&gt;$M$4,$O$4*(F69-$M$4)+$O$3*($M$4-$M$1),0))</f>
        <v>17008.585929999997</v>
      </c>
      <c r="I69" s="25">
        <f>F69/100*0.5</f>
        <v>610.56929999999988</v>
      </c>
      <c r="J69" s="22">
        <f>SUM(G69:I69)</f>
        <v>43996.155230000004</v>
      </c>
      <c r="K69" s="22">
        <f>J69+F69</f>
        <v>166110.01523</v>
      </c>
      <c r="L69" s="25">
        <f>K69/$L$14</f>
        <v>13842.501269166665</v>
      </c>
      <c r="M69" s="25">
        <f>K69/$M$14</f>
        <v>755.04552377272728</v>
      </c>
      <c r="N69" s="25">
        <f>K69/$N$14</f>
        <v>3775.2276188636361</v>
      </c>
      <c r="O69" s="28">
        <f>K69/$O$14</f>
        <v>100.67273650303029</v>
      </c>
    </row>
    <row r="70" spans="1:15">
      <c r="A70" s="170"/>
      <c r="B70" s="134"/>
      <c r="C70" s="164">
        <v>56</v>
      </c>
      <c r="D70" s="172">
        <v>120036.20000000001</v>
      </c>
      <c r="E70" s="22">
        <v>3291</v>
      </c>
      <c r="F70" s="22">
        <f>D70+E70</f>
        <v>123327.20000000001</v>
      </c>
      <c r="G70" s="22">
        <f>ROUND(F70*$H$2,0)</f>
        <v>26639</v>
      </c>
      <c r="H70" s="25">
        <f>IF(F70&gt;$M$5,$O$5*(F70-$M$5)+$O$4*($M$5-$M$4)+$O$3*($M$4-$M$1),IF($M$5&gt;F70&gt;$M$4,$O$4*(F70-$M$4)+$O$3*($M$4-$M$1),0))</f>
        <v>17191.193600000002</v>
      </c>
      <c r="I70" s="25">
        <f>F70/100*0.5</f>
        <v>616.63600000000008</v>
      </c>
      <c r="J70" s="22">
        <f>SUM(G70:I70)</f>
        <v>44446.8296</v>
      </c>
      <c r="K70" s="22">
        <f>J70+F70</f>
        <v>167774.0296</v>
      </c>
      <c r="L70" s="25">
        <f>K70/$L$14</f>
        <v>13981.169133333335</v>
      </c>
      <c r="M70" s="25">
        <f>K70/$M$14</f>
        <v>762.60922545454548</v>
      </c>
      <c r="N70" s="25">
        <f>K70/$N$14</f>
        <v>3813.0461272727275</v>
      </c>
      <c r="O70" s="28">
        <f>K70/$O$14</f>
        <v>101.68123006060607</v>
      </c>
    </row>
    <row r="71" spans="1:15">
      <c r="A71" s="170"/>
      <c r="B71" s="116"/>
      <c r="C71" s="164">
        <v>57</v>
      </c>
      <c r="D71" s="172">
        <v>121663.6</v>
      </c>
      <c r="E71" s="22">
        <v>3291</v>
      </c>
      <c r="F71" s="22">
        <f>D71+E71</f>
        <v>124954.6</v>
      </c>
      <c r="G71" s="22">
        <f>ROUND(F71*$H$2,0)</f>
        <v>26990</v>
      </c>
      <c r="H71" s="25">
        <f>IF(F71&gt;$M$5,$O$5*(F71-$M$5)+$O$4*($M$5-$M$4)+$O$3*($M$4-$M$1),IF($M$5&gt;F71&gt;$M$4,$O$4*(F71-$M$4)+$O$3*($M$4-$M$1),0))</f>
        <v>17436.1173</v>
      </c>
      <c r="I71" s="25">
        <f>F71/100*0.5</f>
        <v>624.773</v>
      </c>
      <c r="J71" s="22">
        <f>SUM(G71:I71)</f>
        <v>45050.8903</v>
      </c>
      <c r="K71" s="22">
        <f>J71+F71</f>
        <v>170005.4903</v>
      </c>
      <c r="L71" s="25">
        <f>K71/$L$14</f>
        <v>14167.124191666668</v>
      </c>
      <c r="M71" s="25">
        <f>K71/$M$14</f>
        <v>772.75222863636361</v>
      </c>
      <c r="N71" s="25">
        <f>K71/$N$14</f>
        <v>3863.7611431818182</v>
      </c>
      <c r="O71" s="28">
        <f>K71/$O$14</f>
        <v>103.03363048484849</v>
      </c>
    </row>
  </sheetData>
  <mergeCells count="2">
    <mergeCell ref="C11:S11"/>
    <mergeCell ref="G13:J13"/>
  </mergeCells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N41"/>
  <sheetViews>
    <sheetView topLeftCell="A10" view="normal" workbookViewId="0">
      <selection pane="topLeft" activeCell="E49" sqref="E49"/>
    </sheetView>
  </sheetViews>
  <sheetFormatPr defaultRowHeight="12.45"/>
  <cols>
    <col min="1" max="1" width="11.5703125" customWidth="1"/>
    <col min="3" max="3" width="9.7109375" bestFit="1" customWidth="1"/>
    <col min="11" max="11" width="9.84765625" bestFit="1" customWidth="1"/>
    <col min="12" max="12" width="10.140625" bestFit="1" customWidth="1"/>
    <col min="13" max="14" width="9.27734375" bestFit="1" customWidth="1"/>
  </cols>
  <sheetData>
    <row r="1" spans="5:14" hidden="1">
      <c r="E1" s="54"/>
      <c r="G1" s="54" t="s">
        <v>76</v>
      </c>
      <c r="H1" s="54"/>
      <c r="K1" s="1" t="s">
        <v>38</v>
      </c>
      <c r="L1" s="39">
        <v>6396</v>
      </c>
      <c r="M1" s="40" t="s">
        <v>39</v>
      </c>
      <c r="N1" s="41"/>
    </row>
    <row r="2" spans="5:14" hidden="1">
      <c r="E2" s="56"/>
      <c r="G2" s="103">
        <v>0.216</v>
      </c>
      <c r="H2" s="56"/>
      <c r="K2" s="1" t="s">
        <v>41</v>
      </c>
      <c r="L2" s="39">
        <v>50270</v>
      </c>
      <c r="M2" s="42"/>
      <c r="N2" s="44"/>
    </row>
    <row r="3" spans="11:14" hidden="1">
      <c r="K3" s="1" t="s">
        <v>43</v>
      </c>
      <c r="L3" s="39">
        <v>9880</v>
      </c>
      <c r="M3" s="42" t="s">
        <v>44</v>
      </c>
      <c r="N3" s="47">
        <v>0</v>
      </c>
    </row>
    <row r="4" spans="11:14" hidden="1">
      <c r="K4" s="49" t="s">
        <v>45</v>
      </c>
      <c r="L4" s="50">
        <v>9100</v>
      </c>
      <c r="M4" s="51" t="s">
        <v>46</v>
      </c>
      <c r="N4" s="52">
        <v>0.1505</v>
      </c>
    </row>
    <row r="5" spans="11:14" hidden="1">
      <c r="K5" s="1" t="s">
        <v>47</v>
      </c>
      <c r="L5" s="39">
        <v>50270</v>
      </c>
      <c r="M5" s="45" t="s">
        <v>48</v>
      </c>
      <c r="N5" s="53">
        <v>0.1505</v>
      </c>
    </row>
    <row r="6" spans="1:1" hidden="1">
      <c r="A6"/>
    </row>
    <row r="7" spans="1:1" hidden="1">
      <c r="A7"/>
    </row>
    <row r="8" spans="1:1" hidden="1">
      <c r="A8"/>
    </row>
    <row r="9" spans="1:1" hidden="1">
      <c r="A9"/>
    </row>
    <row r="11" spans="2:11" ht="20.6" thickBot="1">
      <c r="B11" s="137" t="s">
        <v>154</v>
      </c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14" ht="24.9">
      <c r="A12" s="19" t="s">
        <v>12</v>
      </c>
      <c r="B12" s="18" t="s">
        <v>2</v>
      </c>
      <c r="C12" s="5" t="s">
        <v>1</v>
      </c>
      <c r="D12" s="5" t="s">
        <v>0</v>
      </c>
      <c r="E12" s="5" t="s">
        <v>3</v>
      </c>
      <c r="F12" s="175" t="s">
        <v>9</v>
      </c>
      <c r="G12" s="176"/>
      <c r="H12" s="176"/>
      <c r="I12" s="135"/>
      <c r="J12" s="5" t="s">
        <v>4</v>
      </c>
      <c r="K12" s="5" t="s">
        <v>5</v>
      </c>
      <c r="L12" s="5" t="s">
        <v>6</v>
      </c>
      <c r="M12" s="5" t="s">
        <v>7</v>
      </c>
      <c r="N12" s="6" t="s">
        <v>8</v>
      </c>
    </row>
    <row r="13" spans="1:14" ht="12.9" thickBot="1">
      <c r="A13" s="20"/>
      <c r="B13" s="16"/>
      <c r="C13" s="14"/>
      <c r="D13" s="14"/>
      <c r="E13" s="14"/>
      <c r="F13" s="14" t="s">
        <v>15</v>
      </c>
      <c r="G13" s="14" t="s">
        <v>14</v>
      </c>
      <c r="H13" s="78" t="s">
        <v>80</v>
      </c>
      <c r="I13" s="14" t="s">
        <v>3</v>
      </c>
      <c r="J13" s="14"/>
      <c r="K13" s="14">
        <v>12</v>
      </c>
      <c r="L13" s="14">
        <v>220</v>
      </c>
      <c r="M13" s="14">
        <v>44</v>
      </c>
      <c r="N13" s="17">
        <v>1650</v>
      </c>
    </row>
    <row r="14" spans="1:14">
      <c r="A14" s="136" t="s">
        <v>16</v>
      </c>
      <c r="B14" s="74">
        <v>53</v>
      </c>
      <c r="C14" s="134">
        <v>69561.106650000016</v>
      </c>
      <c r="D14" s="22">
        <v>3291</v>
      </c>
      <c r="E14" s="22">
        <f>C14+D14</f>
        <v>72852.106650000016</v>
      </c>
      <c r="F14" s="22">
        <f>ROUND(E14*$G$2,0)</f>
        <v>15736</v>
      </c>
      <c r="G14" s="22">
        <f>IF(E14&gt;$L$5,$N$5*(E14-$L$5)+$N$4*($L$5-$L$4)+$N$3*($L$4-$L$1),IF($L$5&gt;E14&gt;$L$4,$N$4*(E14-$L$4)+$N$3*($L$4-$L$1),0))</f>
        <v>9594.6920508250023</v>
      </c>
      <c r="H14" s="22">
        <f>E14/100*0.5</f>
        <v>364.26053325000009</v>
      </c>
      <c r="I14" s="22">
        <f>F14+G14+H14</f>
        <v>25694.952584075003</v>
      </c>
      <c r="J14" s="22">
        <f>I14+E14</f>
        <v>98547.059234075015</v>
      </c>
      <c r="K14" s="25">
        <f>J14/$K$13</f>
        <v>8212.254936172918</v>
      </c>
      <c r="L14" s="25">
        <f>J14/$L$13</f>
        <v>447.94117833670464</v>
      </c>
      <c r="M14" s="25">
        <f>J14/$M$13</f>
        <v>2239.7058916835231</v>
      </c>
      <c r="N14" s="28">
        <f>J14/$N$13</f>
        <v>59.72549044489395</v>
      </c>
    </row>
    <row r="15" spans="1:14">
      <c r="A15" s="136"/>
      <c r="B15" s="74">
        <v>54</v>
      </c>
      <c r="C15" s="134">
        <v>71643.64305</v>
      </c>
      <c r="D15" s="22">
        <v>3291</v>
      </c>
      <c r="E15" s="22">
        <f>C15+D15</f>
        <v>74934.64305</v>
      </c>
      <c r="F15" s="22">
        <f>ROUND(E15*$G$2,0)</f>
        <v>16186</v>
      </c>
      <c r="G15" s="22">
        <f>IF(E15&gt;$L$5,$N$5*(E15-$L$5)+$N$4*($L$5-$L$4)+$N$3*($L$4-$L$1),IF($L$5&gt;E15&gt;$L$4,$N$4*(E15-$L$4)+$N$3*($L$4-$L$1),0))</f>
        <v>9908.113779025</v>
      </c>
      <c r="H15" s="22">
        <f>E15/100*0.5</f>
        <v>374.67321525</v>
      </c>
      <c r="I15" s="22">
        <f>F15+G15+H15</f>
        <v>26468.786994275</v>
      </c>
      <c r="J15" s="22">
        <f>I15+E15</f>
        <v>101403.430044275</v>
      </c>
      <c r="K15" s="25">
        <f>J15/$K$13</f>
        <v>8450.2858370229169</v>
      </c>
      <c r="L15" s="25">
        <f>J15/$L$13</f>
        <v>460.92468201943177</v>
      </c>
      <c r="M15" s="25">
        <f>J15/$M$13</f>
        <v>2304.6234100971592</v>
      </c>
      <c r="N15" s="28">
        <f>J15/$N$13</f>
        <v>61.456624269257574</v>
      </c>
    </row>
    <row r="16" spans="1:14">
      <c r="A16" s="136"/>
      <c r="B16" s="74">
        <v>55</v>
      </c>
      <c r="C16" s="134">
        <v>73787.86099999999</v>
      </c>
      <c r="D16" s="22">
        <v>3291</v>
      </c>
      <c r="E16" s="22">
        <f>C16+D16</f>
        <v>77078.86099999999</v>
      </c>
      <c r="F16" s="22">
        <f>ROUND(E16*$G$2,0)</f>
        <v>16649</v>
      </c>
      <c r="G16" s="22">
        <f>IF(E16&gt;$L$5,$N$5*(E16-$L$5)+$N$4*($L$5-$L$4)+$N$3*($L$4-$L$1),IF($L$5&gt;E16&gt;$L$4,$N$4*(E16-$L$4)+$N$3*($L$4-$L$1),0))</f>
        <v>10230.8185805</v>
      </c>
      <c r="H16" s="22">
        <f>E16/100*0.5</f>
        <v>385.394305</v>
      </c>
      <c r="I16" s="22">
        <f>F16+G16+H16</f>
        <v>27265.2128855</v>
      </c>
      <c r="J16" s="22">
        <f>I16+E16</f>
        <v>104344.0738855</v>
      </c>
      <c r="K16" s="25">
        <f>J16/$K$13</f>
        <v>8695.3394904583329</v>
      </c>
      <c r="L16" s="25">
        <f>J16/$L$13</f>
        <v>474.29124493409091</v>
      </c>
      <c r="M16" s="25">
        <f>J16/$M$13</f>
        <v>2371.4562246704545</v>
      </c>
      <c r="N16" s="28">
        <f>J16/$N$13</f>
        <v>63.238832657878781</v>
      </c>
    </row>
    <row r="17" spans="1:14">
      <c r="A17" s="136"/>
      <c r="B17" s="74">
        <v>56</v>
      </c>
      <c r="C17" s="134">
        <v>75994.80595</v>
      </c>
      <c r="D17" s="22">
        <v>3291</v>
      </c>
      <c r="E17" s="22">
        <f>C17+D17</f>
        <v>79285.80595</v>
      </c>
      <c r="F17" s="22">
        <f>ROUND(E17*$G$2,0)</f>
        <v>17126</v>
      </c>
      <c r="G17" s="22">
        <f>IF(E17&gt;$L$5,$N$5*(E17-$L$5)+$N$4*($L$5-$L$4)+$N$3*($L$4-$L$1),IF($L$5&gt;E17&gt;$L$4,$N$4*(E17-$L$4)+$N$3*($L$4-$L$1),0))</f>
        <v>10562.963795475</v>
      </c>
      <c r="H17" s="22">
        <f>E17/100*0.5</f>
        <v>396.42902975</v>
      </c>
      <c r="I17" s="22">
        <f>F17+G17+H17</f>
        <v>28085.392825225</v>
      </c>
      <c r="J17" s="22">
        <f>I17+E17</f>
        <v>107371.198775225</v>
      </c>
      <c r="K17" s="25">
        <f>J17/$K$13</f>
        <v>8947.5998979354172</v>
      </c>
      <c r="L17" s="25">
        <f>J17/$L$13</f>
        <v>488.05090352375</v>
      </c>
      <c r="M17" s="25">
        <f>J17/$M$13</f>
        <v>2440.25451761875</v>
      </c>
      <c r="N17" s="28">
        <f>J17/$N$13</f>
        <v>65.073453803166672</v>
      </c>
    </row>
    <row r="18" spans="1:14">
      <c r="A18" s="136"/>
      <c r="B18" s="74">
        <v>57</v>
      </c>
      <c r="C18" s="134">
        <v>78270.750599999985</v>
      </c>
      <c r="D18" s="22">
        <v>3291</v>
      </c>
      <c r="E18" s="22">
        <f>C18+D18</f>
        <v>81561.750599999985</v>
      </c>
      <c r="F18" s="22">
        <f>ROUND(E18*$G$2,0)</f>
        <v>17617</v>
      </c>
      <c r="G18" s="22">
        <f>IF(E18&gt;$L$5,$N$5*(E18-$L$5)+$N$4*($L$5-$L$4)+$N$3*($L$4-$L$1),IF($L$5&gt;E18&gt;$L$4,$N$4*(E18-$L$4)+$N$3*($L$4-$L$1),0))</f>
        <v>10905.493465299998</v>
      </c>
      <c r="H18" s="22">
        <f>E18/100*0.5</f>
        <v>407.80875299999991</v>
      </c>
      <c r="I18" s="22">
        <f>F18+G18+H18</f>
        <v>28930.3022183</v>
      </c>
      <c r="J18" s="22">
        <f>I18+E18</f>
        <v>110492.05281829998</v>
      </c>
      <c r="K18" s="25">
        <f>J18/$K$13</f>
        <v>9207.6710681916647</v>
      </c>
      <c r="L18" s="25">
        <f>J18/$L$13</f>
        <v>502.23660371954537</v>
      </c>
      <c r="M18" s="25">
        <f>J18/$M$13</f>
        <v>2511.1830185977269</v>
      </c>
      <c r="N18" s="28">
        <f>J18/$N$13</f>
        <v>66.964880495939383</v>
      </c>
    </row>
    <row r="19" spans="1:14">
      <c r="A19" s="136"/>
      <c r="B19" s="74">
        <v>58</v>
      </c>
      <c r="C19" s="134">
        <v>80612.558600000018</v>
      </c>
      <c r="D19" s="22">
        <v>3291</v>
      </c>
      <c r="E19" s="22">
        <f>C19+D19</f>
        <v>83903.558600000018</v>
      </c>
      <c r="F19" s="22">
        <f>ROUND(E19*$G$2,0)</f>
        <v>18123</v>
      </c>
      <c r="G19" s="22">
        <f>IF(E19&gt;$L$5,$N$5*(E19-$L$5)+$N$4*($L$5-$L$4)+$N$3*($L$4-$L$1),IF($L$5&gt;E19&gt;$L$4,$N$4*(E19-$L$4)+$N$3*($L$4-$L$1),0))</f>
        <v>11257.935569300003</v>
      </c>
      <c r="H19" s="22">
        <f>E19/100*0.5</f>
        <v>419.5177930000001</v>
      </c>
      <c r="I19" s="22">
        <f>F19+G19+H19</f>
        <v>29800.453362300002</v>
      </c>
      <c r="J19" s="22">
        <f>I19+E19</f>
        <v>113704.01196230002</v>
      </c>
      <c r="K19" s="25">
        <f>J19/$K$13</f>
        <v>9475.3343301916684</v>
      </c>
      <c r="L19" s="25">
        <f>J19/$L$13</f>
        <v>516.83641801045462</v>
      </c>
      <c r="M19" s="25">
        <f>J19/$M$13</f>
        <v>2584.182090052273</v>
      </c>
      <c r="N19" s="28">
        <f>J19/$N$13</f>
        <v>68.911522401393952</v>
      </c>
    </row>
    <row r="20" spans="1:14">
      <c r="A20" s="136"/>
      <c r="B20" s="74">
        <v>59</v>
      </c>
      <c r="C20" s="134">
        <v>83026.50264999998</v>
      </c>
      <c r="D20" s="22">
        <v>3291</v>
      </c>
      <c r="E20" s="22">
        <f>C20+D20</f>
        <v>86317.50264999998</v>
      </c>
      <c r="F20" s="22">
        <f>ROUND(E20*$G$2,0)</f>
        <v>18645</v>
      </c>
      <c r="G20" s="22">
        <f>IF(E20&gt;$L$5,$N$5*(E20-$L$5)+$N$4*($L$5-$L$4)+$N$3*($L$4-$L$1),IF($L$5&gt;E20&gt;$L$4,$N$4*(E20-$L$4)+$N$3*($L$4-$L$1),0))</f>
        <v>11621.234148824997</v>
      </c>
      <c r="H20" s="22">
        <f>E20/100*0.5</f>
        <v>431.58751324999992</v>
      </c>
      <c r="I20" s="22">
        <f>F20+G20+H20</f>
        <v>30697.821662074995</v>
      </c>
      <c r="J20" s="22">
        <f>I20+E20</f>
        <v>117015.32431207498</v>
      </c>
      <c r="K20" s="25">
        <f>J20/$K$13</f>
        <v>9751.277026006248</v>
      </c>
      <c r="L20" s="25">
        <f>J20/$L$13</f>
        <v>531.88783778215907</v>
      </c>
      <c r="M20" s="25">
        <f>J20/$M$13</f>
        <v>2659.4391889107951</v>
      </c>
      <c r="N20" s="28">
        <f>J20/$N$13</f>
        <v>70.918378370954528</v>
      </c>
    </row>
    <row r="21" spans="1:14">
      <c r="A21" s="136"/>
      <c r="B21" s="74">
        <v>60</v>
      </c>
      <c r="C21" s="134">
        <v>85512.58275</v>
      </c>
      <c r="D21" s="22">
        <v>3291</v>
      </c>
      <c r="E21" s="22">
        <f>C21+D21</f>
        <v>88803.58275</v>
      </c>
      <c r="F21" s="22">
        <f>ROUND(E21*$G$2,0)</f>
        <v>19182</v>
      </c>
      <c r="G21" s="22">
        <f>IF(E21&gt;$L$5,$N$5*(E21-$L$5)+$N$4*($L$5-$L$4)+$N$3*($L$4-$L$1),IF($L$5&gt;E21&gt;$L$4,$N$4*(E21-$L$4)+$N$3*($L$4-$L$1),0))</f>
        <v>11995.389203875</v>
      </c>
      <c r="H21" s="22">
        <f>E21/100*0.5</f>
        <v>444.01791375</v>
      </c>
      <c r="I21" s="22">
        <f>F21+G21+H21</f>
        <v>31621.407117625</v>
      </c>
      <c r="J21" s="22">
        <f>I21+E21</f>
        <v>120424.989867625</v>
      </c>
      <c r="K21" s="25">
        <f>J21/$K$13</f>
        <v>10035.415822302084</v>
      </c>
      <c r="L21" s="25">
        <f>J21/$L$13</f>
        <v>547.38631758011365</v>
      </c>
      <c r="M21" s="25">
        <f>J21/$M$13</f>
        <v>2736.931587900568</v>
      </c>
      <c r="N21" s="28">
        <f>J21/$N$13</f>
        <v>72.984842344015149</v>
      </c>
    </row>
    <row r="22" spans="1:14">
      <c r="A22" s="136"/>
      <c r="B22" s="74">
        <v>61</v>
      </c>
      <c r="C22" s="134">
        <v>88071.844349999985</v>
      </c>
      <c r="D22" s="22">
        <v>3291</v>
      </c>
      <c r="E22" s="22">
        <f>C22+D22</f>
        <v>91362.844349999985</v>
      </c>
      <c r="F22" s="22">
        <f>ROUND(E22*$G$2,0)</f>
        <v>19734</v>
      </c>
      <c r="G22" s="22">
        <f>IF(E22&gt;$L$5,$N$5*(E22-$L$5)+$N$4*($L$5-$L$4)+$N$3*($L$4-$L$1),IF($L$5&gt;E22&gt;$L$4,$N$4*(E22-$L$4)+$N$3*($L$4-$L$1),0))</f>
        <v>12380.558074674998</v>
      </c>
      <c r="H22" s="22">
        <f>E22/100*0.5</f>
        <v>456.81422174999994</v>
      </c>
      <c r="I22" s="22">
        <f>F22+G22+H22</f>
        <v>32571.372296424997</v>
      </c>
      <c r="J22" s="22">
        <f>I22+E22</f>
        <v>123934.21664642499</v>
      </c>
      <c r="K22" s="25">
        <f>J22/$K$13</f>
        <v>10327.851387202083</v>
      </c>
      <c r="L22" s="25">
        <f>J22/$L$13</f>
        <v>563.33734839284091</v>
      </c>
      <c r="M22" s="25">
        <f>J22/$M$13</f>
        <v>2816.6867419642044</v>
      </c>
      <c r="N22" s="28">
        <f>J22/$N$13</f>
        <v>75.111646452378778</v>
      </c>
    </row>
    <row r="23" spans="1:14">
      <c r="A23" s="136"/>
      <c r="B23" s="74">
        <v>62</v>
      </c>
      <c r="C23" s="134">
        <v>90708.46925</v>
      </c>
      <c r="D23" s="22">
        <v>3291</v>
      </c>
      <c r="E23" s="22">
        <f>C23+D23</f>
        <v>93999.46925</v>
      </c>
      <c r="F23" s="22">
        <f>ROUND(E23*$G$2,0)</f>
        <v>20304</v>
      </c>
      <c r="G23" s="22">
        <f>IF(E23&gt;$L$5,$N$5*(E23-$L$5)+$N$4*($L$5-$L$4)+$N$3*($L$4-$L$1),IF($L$5&gt;E23&gt;$L$4,$N$4*(E23-$L$4)+$N$3*($L$4-$L$1),0))</f>
        <v>12777.370122125</v>
      </c>
      <c r="H23" s="22">
        <f>E23/100*0.5</f>
        <v>469.99734624999996</v>
      </c>
      <c r="I23" s="22">
        <f>F23+G23+H23</f>
        <v>33551.367468375</v>
      </c>
      <c r="J23" s="22">
        <f>I23+E23</f>
        <v>127550.836718375</v>
      </c>
      <c r="K23" s="25">
        <f>J23/$K$13</f>
        <v>10629.236393197916</v>
      </c>
      <c r="L23" s="25">
        <f>J23/$L$13</f>
        <v>579.77653053806819</v>
      </c>
      <c r="M23" s="25">
        <f>J23/$M$13</f>
        <v>2898.8826526903408</v>
      </c>
      <c r="N23" s="28">
        <f>J23/$N$13</f>
        <v>77.303537405075758</v>
      </c>
    </row>
    <row r="24" spans="1:14">
      <c r="A24" s="136"/>
      <c r="B24" s="74">
        <v>63</v>
      </c>
      <c r="C24" s="134">
        <v>93425.593799999988</v>
      </c>
      <c r="D24" s="22">
        <v>3291</v>
      </c>
      <c r="E24" s="22">
        <f>C24+D24</f>
        <v>96716.593799999988</v>
      </c>
      <c r="F24" s="22">
        <f>ROUND(E24*$G$2,0)</f>
        <v>20891</v>
      </c>
      <c r="G24" s="22">
        <f>IF(E24&gt;$L$5,$N$5*(E24-$L$5)+$N$4*($L$5-$L$4)+$N$3*($L$4-$L$1),IF($L$5&gt;E24&gt;$L$4,$N$4*(E24-$L$4)+$N$3*($L$4-$L$1),0))</f>
        <v>13186.297366899998</v>
      </c>
      <c r="H24" s="22">
        <f>E24/100*0.5</f>
        <v>483.58296899999993</v>
      </c>
      <c r="I24" s="22">
        <f>F24+G24+H24</f>
        <v>34560.8803359</v>
      </c>
      <c r="J24" s="22">
        <f>I24+E24</f>
        <v>131277.47413589997</v>
      </c>
      <c r="K24" s="25">
        <f>J24/$K$13</f>
        <v>10939.789511324998</v>
      </c>
      <c r="L24" s="25">
        <f>J24/$L$13</f>
        <v>596.71579152681807</v>
      </c>
      <c r="M24" s="25">
        <f>J24/$M$13</f>
        <v>2983.5789576340903</v>
      </c>
      <c r="N24" s="28">
        <f>J24/$N$13</f>
        <v>79.562105536909073</v>
      </c>
    </row>
    <row r="25" spans="1:14">
      <c r="A25" s="136"/>
      <c r="B25" s="74">
        <v>64</v>
      </c>
      <c r="C25" s="134">
        <v>96223.218</v>
      </c>
      <c r="D25" s="22">
        <v>3291</v>
      </c>
      <c r="E25" s="22">
        <f>C25+D25</f>
        <v>99514.218</v>
      </c>
      <c r="F25" s="22">
        <f>ROUND(E25*$G$2,0)</f>
        <v>21495</v>
      </c>
      <c r="G25" s="22">
        <f>IF(E25&gt;$L$5,$N$5*(E25-$L$5)+$N$4*($L$5-$L$4)+$N$3*($L$4-$L$1),IF($L$5&gt;E25&gt;$L$4,$N$4*(E25-$L$4)+$N$3*($L$4-$L$1),0))</f>
        <v>13607.339809</v>
      </c>
      <c r="H25" s="22">
        <f>E25/100*0.5</f>
        <v>497.57108999999997</v>
      </c>
      <c r="I25" s="22">
        <f>F25+G25+H25</f>
        <v>35599.910898999995</v>
      </c>
      <c r="J25" s="22">
        <f>I25+E25</f>
        <v>135114.128899</v>
      </c>
      <c r="K25" s="25">
        <f>J25/$K$13</f>
        <v>11259.510741583334</v>
      </c>
      <c r="L25" s="25">
        <f>J25/$L$13</f>
        <v>614.15513135909089</v>
      </c>
      <c r="M25" s="25">
        <f>J25/$M$13</f>
        <v>3070.7756567954548</v>
      </c>
      <c r="N25" s="28">
        <f>J25/$N$13</f>
        <v>81.887350847878793</v>
      </c>
    </row>
    <row r="26" spans="1:14">
      <c r="A26" s="136"/>
      <c r="B26" s="74">
        <v>65</v>
      </c>
      <c r="C26" s="134">
        <v>99103.43275</v>
      </c>
      <c r="D26" s="22">
        <v>3291</v>
      </c>
      <c r="E26" s="22">
        <f>C26+D26</f>
        <v>102394.43275</v>
      </c>
      <c r="F26" s="22">
        <f>ROUND(E26*$G$2,0)</f>
        <v>22117</v>
      </c>
      <c r="G26" s="22">
        <f>IF(E26&gt;$L$5,$N$5*(E26-$L$5)+$N$4*($L$5-$L$4)+$N$3*($L$4-$L$1),IF($L$5&gt;E26&gt;$L$4,$N$4*(E26-$L$4)+$N$3*($L$4-$L$1),0))</f>
        <v>14040.812128875</v>
      </c>
      <c r="H26" s="22">
        <f>E26/100*0.5</f>
        <v>511.97216375000005</v>
      </c>
      <c r="I26" s="22">
        <f>F26+G26+H26</f>
        <v>36669.784292624994</v>
      </c>
      <c r="J26" s="22">
        <f>I26+E26</f>
        <v>139064.217042625</v>
      </c>
      <c r="K26" s="25">
        <f>J26/$K$13</f>
        <v>11588.684753552085</v>
      </c>
      <c r="L26" s="25">
        <f>J26/$L$13</f>
        <v>632.11007746647726</v>
      </c>
      <c r="M26" s="25">
        <f>J26/$M$13</f>
        <v>3160.5503873323864</v>
      </c>
      <c r="N26" s="28">
        <f>J26/$N$13</f>
        <v>84.281343662196974</v>
      </c>
    </row>
    <row r="27" spans="1:14">
      <c r="A27" s="136"/>
      <c r="B27" s="74">
        <v>66</v>
      </c>
      <c r="C27" s="134">
        <v>102069.37440000002</v>
      </c>
      <c r="D27" s="22">
        <v>3291</v>
      </c>
      <c r="E27" s="22">
        <f>C27+D27</f>
        <v>105360.37440000002</v>
      </c>
      <c r="F27" s="22">
        <f>ROUND(E27*$G$2,0)</f>
        <v>22758</v>
      </c>
      <c r="G27" s="22">
        <f>IF(E27&gt;$L$5,$N$5*(E27-$L$5)+$N$4*($L$5-$L$4)+$N$3*($L$4-$L$1),IF($L$5&gt;E27&gt;$L$4,$N$4*(E27-$L$4)+$N$3*($L$4-$L$1),0))</f>
        <v>14487.1863472</v>
      </c>
      <c r="H27" s="22">
        <f>E27/100*0.5</f>
        <v>526.80187200000012</v>
      </c>
      <c r="I27" s="22">
        <f>F27+G27+H27</f>
        <v>37771.9882192</v>
      </c>
      <c r="J27" s="22">
        <f>I27+E27</f>
        <v>143132.36261920002</v>
      </c>
      <c r="K27" s="25">
        <f>J27/$K$13</f>
        <v>11927.696884933335</v>
      </c>
      <c r="L27" s="25">
        <f>J27/$L$13</f>
        <v>650.601648269091</v>
      </c>
      <c r="M27" s="25">
        <f>J27/$M$13</f>
        <v>3253.0082413454552</v>
      </c>
      <c r="N27" s="28">
        <f>J27/$N$13</f>
        <v>86.7468864358788</v>
      </c>
    </row>
    <row r="28" spans="1:14">
      <c r="A28" s="136"/>
      <c r="B28" s="74">
        <v>67</v>
      </c>
      <c r="C28" s="134">
        <v>105128.36110000001</v>
      </c>
      <c r="D28" s="22">
        <v>3291</v>
      </c>
      <c r="E28" s="22">
        <f>C28+D28</f>
        <v>108419.36110000001</v>
      </c>
      <c r="F28" s="22">
        <f>ROUND(E28*$G$2,0)</f>
        <v>23419</v>
      </c>
      <c r="G28" s="22">
        <f>IF(E28&gt;$L$5,$N$5*(E28-$L$5)+$N$4*($L$5-$L$4)+$N$3*($L$4-$L$1),IF($L$5&gt;E28&gt;$L$4,$N$4*(E28-$L$4)+$N$3*($L$4-$L$1),0))</f>
        <v>14947.563845550001</v>
      </c>
      <c r="H28" s="22">
        <f>E28/100*0.5</f>
        <v>542.09680550000007</v>
      </c>
      <c r="I28" s="22">
        <f>F28+G28+H28</f>
        <v>38908.66065105</v>
      </c>
      <c r="J28" s="22">
        <f>I28+E28</f>
        <v>147328.02175105002</v>
      </c>
      <c r="K28" s="25">
        <f>J28/$K$13</f>
        <v>12277.335145920835</v>
      </c>
      <c r="L28" s="25">
        <f>J28/$L$13</f>
        <v>669.67282614113651</v>
      </c>
      <c r="M28" s="25">
        <f>J28/$M$13</f>
        <v>3348.3641307056823</v>
      </c>
      <c r="N28" s="28">
        <f>J28/$N$13</f>
        <v>89.289710152151528</v>
      </c>
    </row>
    <row r="29" spans="1:14">
      <c r="A29" s="136"/>
      <c r="B29" s="74">
        <v>68</v>
      </c>
      <c r="C29" s="134">
        <v>108276.21105</v>
      </c>
      <c r="D29" s="22">
        <v>3291</v>
      </c>
      <c r="E29" s="22">
        <f>C29+D29</f>
        <v>111567.21105</v>
      </c>
      <c r="F29" s="22">
        <f>ROUND(E29*$G$2,0)</f>
        <v>24099</v>
      </c>
      <c r="G29" s="22">
        <f>IF(E29&gt;$L$5,$N$5*(E29-$L$5)+$N$4*($L$5-$L$4)+$N$3*($L$4-$L$1),IF($L$5&gt;E29&gt;$L$4,$N$4*(E29-$L$4)+$N$3*($L$4-$L$1),0))</f>
        <v>15421.315263025</v>
      </c>
      <c r="H29" s="22">
        <f>E29/100*0.5</f>
        <v>557.83605525</v>
      </c>
      <c r="I29" s="22">
        <f>F29+G29+H29</f>
        <v>40078.151318275</v>
      </c>
      <c r="J29" s="22">
        <f>I29+E29</f>
        <v>151645.362368275</v>
      </c>
      <c r="K29" s="25">
        <f>J29/$K$13</f>
        <v>12637.113530689583</v>
      </c>
      <c r="L29" s="25">
        <f>J29/$L$13</f>
        <v>689.29710167397729</v>
      </c>
      <c r="M29" s="25">
        <f>J29/$M$13</f>
        <v>3446.4855083698862</v>
      </c>
      <c r="N29" s="28">
        <f>J29/$N$13</f>
        <v>91.906280223196973</v>
      </c>
    </row>
    <row r="30" spans="1:14">
      <c r="A30" s="136"/>
      <c r="B30" s="74">
        <v>69</v>
      </c>
      <c r="C30" s="134">
        <v>111519.19695</v>
      </c>
      <c r="D30" s="22">
        <v>3291</v>
      </c>
      <c r="E30" s="22">
        <f>C30+D30</f>
        <v>114810.19695</v>
      </c>
      <c r="F30" s="22">
        <f>ROUND(E30*$G$2,0)</f>
        <v>24799</v>
      </c>
      <c r="G30" s="22">
        <f>IF(E30&gt;$L$5,$N$5*(E30-$L$5)+$N$4*($L$5-$L$4)+$N$3*($L$4-$L$1),IF($L$5&gt;E30&gt;$L$4,$N$4*(E30-$L$4)+$N$3*($L$4-$L$1),0))</f>
        <v>15909.384640975</v>
      </c>
      <c r="H30" s="22">
        <f>E30/100*0.5</f>
        <v>574.05098475</v>
      </c>
      <c r="I30" s="22">
        <f>F30+G30+H30</f>
        <v>41282.435625725</v>
      </c>
      <c r="J30" s="22">
        <f>I30+E30</f>
        <v>156092.632575725</v>
      </c>
      <c r="K30" s="25">
        <f>J30/$K$13</f>
        <v>13007.719381310417</v>
      </c>
      <c r="L30" s="25">
        <f>J30/$L$13</f>
        <v>709.51196625329544</v>
      </c>
      <c r="M30" s="25">
        <f>J30/$M$13</f>
        <v>3547.5598312664774</v>
      </c>
      <c r="N30" s="28">
        <f>J30/$N$13</f>
        <v>94.6015955004394</v>
      </c>
    </row>
    <row r="31" spans="1:14">
      <c r="A31" s="136"/>
      <c r="B31" s="74">
        <v>70</v>
      </c>
      <c r="C31" s="134">
        <v>114860.45515</v>
      </c>
      <c r="D31" s="22">
        <v>3291</v>
      </c>
      <c r="E31" s="22">
        <f>C31+D31</f>
        <v>118151.45515</v>
      </c>
      <c r="F31" s="22">
        <f>ROUND(E31*$G$2,0)</f>
        <v>25521</v>
      </c>
      <c r="G31" s="22">
        <f>IF(E31&gt;$L$5,$N$5*(E31-$L$5)+$N$4*($L$5-$L$4)+$N$3*($L$4-$L$1),IF($L$5&gt;E31&gt;$L$4,$N$4*(E31-$L$4)+$N$3*($L$4-$L$1),0))</f>
        <v>16412.244000075</v>
      </c>
      <c r="H31" s="22">
        <f>E31/100*0.5</f>
        <v>590.75727575</v>
      </c>
      <c r="I31" s="22">
        <f>F31+G31+H31</f>
        <v>42524.001275825</v>
      </c>
      <c r="J31" s="22">
        <f>I31+E31</f>
        <v>160675.456425825</v>
      </c>
      <c r="K31" s="25">
        <f>J31/$K$13</f>
        <v>13389.621368818749</v>
      </c>
      <c r="L31" s="25">
        <f>J31/$L$13</f>
        <v>730.34298375375</v>
      </c>
      <c r="M31" s="25">
        <f>J31/$M$13</f>
        <v>3651.7149187687496</v>
      </c>
      <c r="N31" s="28">
        <f>J31/$N$13</f>
        <v>97.3790645005</v>
      </c>
    </row>
    <row r="32" spans="1:14">
      <c r="A32" s="136"/>
      <c r="B32" s="74">
        <v>71</v>
      </c>
      <c r="C32" s="134">
        <v>118299.98564999999</v>
      </c>
      <c r="D32" s="22">
        <v>3291</v>
      </c>
      <c r="E32" s="22">
        <f>C32+D32</f>
        <v>121590.98564999999</v>
      </c>
      <c r="F32" s="22">
        <f>ROUND(E32*$G$2,0)</f>
        <v>26264</v>
      </c>
      <c r="G32" s="22">
        <f>IF(E32&gt;$L$5,$N$5*(E32-$L$5)+$N$4*($L$5-$L$4)+$N$3*($L$4-$L$1),IF($L$5&gt;E32&gt;$L$4,$N$4*(E32-$L$4)+$N$3*($L$4-$L$1),0))</f>
        <v>16929.893340324998</v>
      </c>
      <c r="H32" s="22">
        <f>E32/100*0.5</f>
        <v>607.95492825</v>
      </c>
      <c r="I32" s="22">
        <f>F32+G32+H32</f>
        <v>43801.848268575</v>
      </c>
      <c r="J32" s="22">
        <f>I32+E32</f>
        <v>165392.833918575</v>
      </c>
      <c r="K32" s="25">
        <f>J32/$K$13</f>
        <v>13782.736159881249</v>
      </c>
      <c r="L32" s="25">
        <f>J32/$L$13</f>
        <v>751.78560872079538</v>
      </c>
      <c r="M32" s="25">
        <f>J32/$M$13</f>
        <v>3758.9280436039771</v>
      </c>
      <c r="N32" s="28">
        <f>J32/$N$13</f>
        <v>100.23808116277273</v>
      </c>
    </row>
    <row r="33" spans="1:14">
      <c r="A33" s="136"/>
      <c r="B33" s="74">
        <v>72</v>
      </c>
      <c r="C33" s="134">
        <v>121844.06115000001</v>
      </c>
      <c r="D33" s="22">
        <v>3291</v>
      </c>
      <c r="E33" s="22">
        <f>C33+D33</f>
        <v>125135.06115000001</v>
      </c>
      <c r="F33" s="22">
        <f>ROUND(E33*$G$2,0)</f>
        <v>27029</v>
      </c>
      <c r="G33" s="22">
        <f>IF(E33&gt;$L$5,$N$5*(E33-$L$5)+$N$4*($L$5-$L$4)+$N$3*($L$4-$L$1),IF($L$5&gt;E33&gt;$L$4,$N$4*(E33-$L$4)+$N$3*($L$4-$L$1),0))</f>
        <v>17463.276703075</v>
      </c>
      <c r="H33" s="22">
        <f>E33/100*0.5</f>
        <v>625.67530575</v>
      </c>
      <c r="I33" s="22">
        <f>F33+G33+H33</f>
        <v>45117.952008825</v>
      </c>
      <c r="J33" s="22">
        <f>I33+E33</f>
        <v>170253.013158825</v>
      </c>
      <c r="K33" s="25">
        <f>J33/$K$13</f>
        <v>14187.751096568749</v>
      </c>
      <c r="L33" s="25">
        <f>J33/$L$13</f>
        <v>773.87733254011357</v>
      </c>
      <c r="M33" s="25">
        <f>J33/$M$13</f>
        <v>3869.3866627005682</v>
      </c>
      <c r="N33" s="28">
        <f>J33/$N$13</f>
        <v>103.18364433868182</v>
      </c>
    </row>
    <row r="34" spans="1:14">
      <c r="A34" s="136"/>
      <c r="B34" s="74">
        <v>73</v>
      </c>
      <c r="C34" s="134">
        <v>125492.68165</v>
      </c>
      <c r="D34" s="22">
        <v>3291</v>
      </c>
      <c r="E34" s="22">
        <f>C34+D34</f>
        <v>128783.68165</v>
      </c>
      <c r="F34" s="22">
        <f>ROUND(E34*$G$2,0)</f>
        <v>27817</v>
      </c>
      <c r="G34" s="22">
        <f>IF(E34&gt;$L$5,$N$5*(E34-$L$5)+$N$4*($L$5-$L$4)+$N$3*($L$4-$L$1),IF($L$5&gt;E34&gt;$L$4,$N$4*(E34-$L$4)+$N$3*($L$4-$L$1),0))</f>
        <v>18012.394088325</v>
      </c>
      <c r="H34" s="22">
        <f>E34/100*0.5</f>
        <v>643.91840825</v>
      </c>
      <c r="I34" s="22">
        <f>F34+G34+H34</f>
        <v>46473.312496575</v>
      </c>
      <c r="J34" s="22">
        <f>I34+E34</f>
        <v>175256.994146575</v>
      </c>
      <c r="K34" s="25">
        <f>J34/$K$13</f>
        <v>14604.749512214583</v>
      </c>
      <c r="L34" s="25">
        <f>J34/$L$13</f>
        <v>796.6227006662499</v>
      </c>
      <c r="M34" s="25">
        <f>J34/$M$13</f>
        <v>3983.11350333125</v>
      </c>
      <c r="N34" s="28">
        <f>J34/$N$13</f>
        <v>106.21636008883333</v>
      </c>
    </row>
    <row r="35" spans="1:14">
      <c r="A35" s="136"/>
      <c r="B35" s="74">
        <v>74</v>
      </c>
      <c r="C35" s="134">
        <v>129253.1653</v>
      </c>
      <c r="D35" s="22">
        <v>3291</v>
      </c>
      <c r="E35" s="22">
        <f>C35+D35</f>
        <v>132544.1653</v>
      </c>
      <c r="F35" s="22">
        <f>ROUND(E35*$G$2,0)</f>
        <v>28630</v>
      </c>
      <c r="G35" s="22">
        <f>IF(E35&gt;$L$5,$N$5*(E35-$L$5)+$N$4*($L$5-$L$4)+$N$3*($L$4-$L$1),IF($L$5&gt;E35&gt;$L$4,$N$4*(E35-$L$4)+$N$3*($L$4-$L$1),0))</f>
        <v>18578.346877649998</v>
      </c>
      <c r="H35" s="22">
        <f>E35/100*0.5</f>
        <v>662.72082649999993</v>
      </c>
      <c r="I35" s="22">
        <f>F35+G35+H35</f>
        <v>47871.067704149995</v>
      </c>
      <c r="J35" s="22">
        <f>I35+E35</f>
        <v>180415.23300414998</v>
      </c>
      <c r="K35" s="25">
        <f>J35/$K$13</f>
        <v>15034.602750345832</v>
      </c>
      <c r="L35" s="25">
        <f>J35/$L$13</f>
        <v>820.06924092795441</v>
      </c>
      <c r="M35" s="25">
        <f>J35/$M$13</f>
        <v>4100.3462046397726</v>
      </c>
      <c r="N35" s="28">
        <f>J35/$N$13</f>
        <v>109.3425654570606</v>
      </c>
    </row>
    <row r="36" spans="1:14">
      <c r="A36" s="136"/>
      <c r="B36" s="74">
        <v>75</v>
      </c>
      <c r="C36" s="134">
        <v>133127.603</v>
      </c>
      <c r="D36" s="22">
        <v>3291</v>
      </c>
      <c r="E36" s="22">
        <f>C36+D36</f>
        <v>136418.603</v>
      </c>
      <c r="F36" s="22">
        <f>ROUND(E36*$G$2,0)</f>
        <v>29466</v>
      </c>
      <c r="G36" s="22">
        <f>IF(E36&gt;$L$5,$N$5*(E36-$L$5)+$N$4*($L$5-$L$4)+$N$3*($L$4-$L$1),IF($L$5&gt;E36&gt;$L$4,$N$4*(E36-$L$4)+$N$3*($L$4-$L$1),0))</f>
        <v>19161.4497515</v>
      </c>
      <c r="H36" s="22">
        <f>E36/100*0.5</f>
        <v>682.093015</v>
      </c>
      <c r="I36" s="22">
        <f>F36+G36+H36</f>
        <v>49309.542766499995</v>
      </c>
      <c r="J36" s="22">
        <f>I36+E36</f>
        <v>185728.1457665</v>
      </c>
      <c r="K36" s="25">
        <f>J36/$K$13</f>
        <v>15477.345480541668</v>
      </c>
      <c r="L36" s="25">
        <f>J36/$L$13</f>
        <v>844.21884439318183</v>
      </c>
      <c r="M36" s="25">
        <f>J36/$M$13</f>
        <v>4221.0942219659091</v>
      </c>
      <c r="N36" s="28">
        <f>J36/$N$13</f>
        <v>112.56251258575757</v>
      </c>
    </row>
    <row r="37" spans="1:14">
      <c r="A37" s="136"/>
      <c r="B37" s="74">
        <v>76</v>
      </c>
      <c r="C37" s="134">
        <v>137113.90384999997</v>
      </c>
      <c r="D37" s="22">
        <v>3291</v>
      </c>
      <c r="E37" s="22">
        <f>C37+D37</f>
        <v>140404.90384999997</v>
      </c>
      <c r="F37" s="22">
        <f>ROUND(E37*$G$2,0)</f>
        <v>30327</v>
      </c>
      <c r="G37" s="22">
        <f>IF(E37&gt;$L$5,$N$5*(E37-$L$5)+$N$4*($L$5-$L$4)+$N$3*($L$4-$L$1),IF($L$5&gt;E37&gt;$L$4,$N$4*(E37-$L$4)+$N$3*($L$4-$L$1),0))</f>
        <v>19761.388029424994</v>
      </c>
      <c r="H37" s="22">
        <f>E37/100*0.5</f>
        <v>702.02451924999991</v>
      </c>
      <c r="I37" s="22">
        <f>F37+G37+H37</f>
        <v>50790.412548675</v>
      </c>
      <c r="J37" s="22">
        <f>I37+E37</f>
        <v>191195.31639867497</v>
      </c>
      <c r="K37" s="25">
        <f>J37/$K$13</f>
        <v>15932.943033222915</v>
      </c>
      <c r="L37" s="25">
        <f>J37/$L$13</f>
        <v>869.0696199939772</v>
      </c>
      <c r="M37" s="25">
        <f>J37/$M$13</f>
        <v>4345.3480999698859</v>
      </c>
      <c r="N37" s="28">
        <f>J37/$N$13</f>
        <v>115.87594933253028</v>
      </c>
    </row>
    <row r="38" spans="1:14">
      <c r="A38" s="136"/>
      <c r="B38" s="74">
        <v>77</v>
      </c>
      <c r="C38" s="134">
        <v>141221.47689999998</v>
      </c>
      <c r="D38" s="22">
        <v>3291</v>
      </c>
      <c r="E38" s="22">
        <f>C38+D38</f>
        <v>144512.47689999998</v>
      </c>
      <c r="F38" s="22">
        <f>ROUND(E38*$G$2,0)</f>
        <v>31215</v>
      </c>
      <c r="G38" s="22">
        <f>IF(E38&gt;$L$5,$N$5*(E38-$L$5)+$N$4*($L$5-$L$4)+$N$3*($L$4-$L$1),IF($L$5&gt;E38&gt;$L$4,$N$4*(E38-$L$4)+$N$3*($L$4-$L$1),0))</f>
        <v>20379.577773449997</v>
      </c>
      <c r="H38" s="22">
        <f>E38/100*0.5</f>
        <v>722.56238449999989</v>
      </c>
      <c r="I38" s="22">
        <f>F38+G38+H38</f>
        <v>52317.14015795</v>
      </c>
      <c r="J38" s="22">
        <f>I38+E38</f>
        <v>196829.61705794997</v>
      </c>
      <c r="K38" s="25">
        <f>J38/$K$13</f>
        <v>16402.4680881625</v>
      </c>
      <c r="L38" s="25">
        <f>J38/$L$13</f>
        <v>894.6800775361362</v>
      </c>
      <c r="M38" s="25">
        <f>J38/$M$13</f>
        <v>4473.400387680681</v>
      </c>
      <c r="N38" s="28">
        <f>J38/$N$13</f>
        <v>119.29067700481816</v>
      </c>
    </row>
    <row r="39" spans="1:14">
      <c r="A39" s="136"/>
      <c r="B39" s="74">
        <v>78</v>
      </c>
      <c r="C39" s="134">
        <v>145453.45849999998</v>
      </c>
      <c r="D39" s="22">
        <v>3291</v>
      </c>
      <c r="E39" s="22">
        <f>C39+D39</f>
        <v>148744.45849999998</v>
      </c>
      <c r="F39" s="22">
        <f>ROUND(E39*$G$2,0)</f>
        <v>32129</v>
      </c>
      <c r="G39" s="22">
        <f>IF(E39&gt;$L$5,$N$5*(E39-$L$5)+$N$4*($L$5-$L$4)+$N$3*($L$4-$L$1),IF($L$5&gt;E39&gt;$L$4,$N$4*(E39-$L$4)+$N$3*($L$4-$L$1),0))</f>
        <v>21016.491004249998</v>
      </c>
      <c r="H39" s="22">
        <f>E39/100*0.5</f>
        <v>743.72229249999987</v>
      </c>
      <c r="I39" s="22">
        <f>F39+G39+H39</f>
        <v>53889.21329675</v>
      </c>
      <c r="J39" s="22">
        <f>I39+E39</f>
        <v>202633.67179675</v>
      </c>
      <c r="K39" s="25">
        <f>J39/$K$13</f>
        <v>16886.139316395831</v>
      </c>
      <c r="L39" s="25">
        <f>J39/$L$13</f>
        <v>921.06214453068173</v>
      </c>
      <c r="M39" s="25">
        <f>J39/$M$13</f>
        <v>4605.3107226534084</v>
      </c>
      <c r="N39" s="28">
        <f>J39/$N$13</f>
        <v>122.80828593742423</v>
      </c>
    </row>
    <row r="40" spans="1:14">
      <c r="A40" s="136"/>
      <c r="B40" s="74">
        <v>79</v>
      </c>
      <c r="C40" s="134">
        <v>149811.93955</v>
      </c>
      <c r="D40" s="22">
        <v>3291</v>
      </c>
      <c r="E40" s="22">
        <f>C40+D40</f>
        <v>153102.93955</v>
      </c>
      <c r="F40" s="22">
        <f>ROUND(E40*$G$2,0)</f>
        <v>33070</v>
      </c>
      <c r="G40" s="22">
        <f>IF(E40&gt;$L$5,$N$5*(E40-$L$5)+$N$4*($L$5-$L$4)+$N$3*($L$4-$L$1),IF($L$5&gt;E40&gt;$L$4,$N$4*(E40-$L$4)+$N$3*($L$4-$L$1),0))</f>
        <v>21672.442402275003</v>
      </c>
      <c r="H40" s="22">
        <f>E40/100*0.5</f>
        <v>765.5146977500001</v>
      </c>
      <c r="I40" s="22">
        <f>F40+G40+H40</f>
        <v>55507.957100025</v>
      </c>
      <c r="J40" s="22">
        <f>I40+E40</f>
        <v>208610.896650025</v>
      </c>
      <c r="K40" s="25">
        <f>J40/$K$13</f>
        <v>17384.241387502083</v>
      </c>
      <c r="L40" s="25">
        <f>J40/$L$13</f>
        <v>948.23134840920454</v>
      </c>
      <c r="M40" s="25">
        <f>J40/$M$13</f>
        <v>4741.1567420460233</v>
      </c>
      <c r="N40" s="28">
        <f>J40/$N$13</f>
        <v>126.43084645456061</v>
      </c>
    </row>
    <row r="41" spans="1:14" ht="12.9" thickBot="1">
      <c r="A41" s="34"/>
      <c r="B41" s="75">
        <v>80</v>
      </c>
      <c r="C41" s="134">
        <v>154303.19275000002</v>
      </c>
      <c r="D41" s="22">
        <v>3291</v>
      </c>
      <c r="E41" s="22">
        <f>C41+D41</f>
        <v>157594.19275000002</v>
      </c>
      <c r="F41" s="22">
        <f>ROUND(E41*$G$2,0)</f>
        <v>34040</v>
      </c>
      <c r="G41" s="22">
        <f>IF(E41&gt;$L$5,$N$5*(E41-$L$5)+$N$4*($L$5-$L$4)+$N$3*($L$4-$L$1),IF($L$5&gt;E41&gt;$L$4,$N$4*(E41-$L$4)+$N$3*($L$4-$L$1),0))</f>
        <v>22348.376008875002</v>
      </c>
      <c r="H41" s="22">
        <f>E41/100*0.5</f>
        <v>787.97096375000012</v>
      </c>
      <c r="I41" s="22">
        <f>F41+G41+H41</f>
        <v>57176.346972625</v>
      </c>
      <c r="J41" s="22">
        <f>I41+E41</f>
        <v>214770.53972262502</v>
      </c>
      <c r="K41" s="25">
        <f>J41/$K$13</f>
        <v>17897.54497688542</v>
      </c>
      <c r="L41" s="25">
        <f>J41/$L$13</f>
        <v>976.22972601193192</v>
      </c>
      <c r="M41" s="25">
        <f>J41/$M$13</f>
        <v>4881.14863005966</v>
      </c>
      <c r="N41" s="28">
        <f>J41/$N$13</f>
        <v>130.16396346825758</v>
      </c>
    </row>
  </sheetData>
  <mergeCells count="2">
    <mergeCell ref="F12:I12"/>
    <mergeCell ref="A14:A32"/>
  </mergeCells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N66"/>
  <sheetViews>
    <sheetView topLeftCell="A10" view="normal" workbookViewId="0">
      <selection pane="topLeft" activeCell="U40" sqref="U40"/>
    </sheetView>
  </sheetViews>
  <sheetFormatPr defaultRowHeight="12.45"/>
  <cols>
    <col min="12" max="12" width="10.140625" bestFit="1" customWidth="1"/>
  </cols>
  <sheetData>
    <row r="1" spans="7:14" hidden="1">
      <c r="G1" s="54" t="s">
        <v>76</v>
      </c>
      <c r="H1" s="54"/>
      <c r="K1" s="1" t="s">
        <v>38</v>
      </c>
      <c r="L1" s="39">
        <v>6396</v>
      </c>
      <c r="M1" s="40" t="s">
        <v>39</v>
      </c>
      <c r="N1" s="41"/>
    </row>
    <row r="2" spans="7:14" hidden="1">
      <c r="G2" s="103">
        <v>0.216</v>
      </c>
      <c r="H2" s="56"/>
      <c r="K2" s="1" t="s">
        <v>41</v>
      </c>
      <c r="L2" s="39">
        <v>50270</v>
      </c>
      <c r="M2" s="42"/>
      <c r="N2" s="44"/>
    </row>
    <row r="3" spans="11:14" hidden="1">
      <c r="K3" s="1" t="s">
        <v>43</v>
      </c>
      <c r="L3" s="39">
        <v>9880</v>
      </c>
      <c r="M3" s="42" t="s">
        <v>44</v>
      </c>
      <c r="N3" s="47">
        <v>0</v>
      </c>
    </row>
    <row r="4" spans="7:14" hidden="1">
      <c r="G4" t="s">
        <v>79</v>
      </c>
      <c r="K4" s="49" t="s">
        <v>45</v>
      </c>
      <c r="L4" s="50">
        <v>9100</v>
      </c>
      <c r="M4" s="51" t="s">
        <v>46</v>
      </c>
      <c r="N4" s="52">
        <v>0.1505</v>
      </c>
    </row>
    <row r="5" spans="7:14" hidden="1">
      <c r="G5" s="56">
        <v>0.19</v>
      </c>
      <c r="H5" s="56"/>
      <c r="K5" s="1" t="s">
        <v>47</v>
      </c>
      <c r="L5" s="39">
        <v>50270</v>
      </c>
      <c r="M5" s="45" t="s">
        <v>48</v>
      </c>
      <c r="N5" s="53">
        <v>0.1505</v>
      </c>
    </row>
    <row r="6" spans="1:1" hidden="1">
      <c r="A6"/>
    </row>
    <row r="7" spans="1:1" hidden="1">
      <c r="A7"/>
    </row>
    <row r="8" spans="1:1" hidden="1">
      <c r="A8"/>
    </row>
    <row r="9" spans="1:1" hidden="1">
      <c r="A9"/>
    </row>
    <row r="11" spans="2:11" ht="20.6" thickBot="1">
      <c r="B11" s="137" t="s">
        <v>140</v>
      </c>
      <c r="C11" s="138"/>
      <c r="D11" s="138"/>
      <c r="E11" s="138"/>
      <c r="F11" s="138"/>
      <c r="G11" s="138"/>
      <c r="H11" s="138"/>
      <c r="I11" s="138"/>
      <c r="J11" s="138"/>
      <c r="K11" s="138"/>
    </row>
    <row r="12" spans="2:11" ht="20.6" thickBot="1">
      <c r="B12" s="26"/>
      <c r="C12" s="27"/>
      <c r="D12" s="27"/>
      <c r="E12" s="27"/>
      <c r="F12" s="27"/>
      <c r="G12" s="27"/>
      <c r="H12" s="27"/>
      <c r="I12" s="27"/>
      <c r="J12" s="27"/>
      <c r="K12" s="27"/>
    </row>
    <row r="13" spans="1:14" ht="24.9">
      <c r="A13" s="19" t="s">
        <v>12</v>
      </c>
      <c r="B13" s="18" t="s">
        <v>2</v>
      </c>
      <c r="C13" s="5" t="s">
        <v>1</v>
      </c>
      <c r="D13" s="5" t="s">
        <v>0</v>
      </c>
      <c r="E13" s="5" t="s">
        <v>3</v>
      </c>
      <c r="F13" s="175" t="s">
        <v>9</v>
      </c>
      <c r="G13" s="176"/>
      <c r="H13" s="176"/>
      <c r="I13" s="135"/>
      <c r="J13" s="5" t="s">
        <v>4</v>
      </c>
      <c r="K13" s="5" t="s">
        <v>5</v>
      </c>
      <c r="L13" s="5" t="s">
        <v>6</v>
      </c>
      <c r="M13" s="5" t="s">
        <v>7</v>
      </c>
      <c r="N13" s="6" t="s">
        <v>8</v>
      </c>
    </row>
    <row r="14" spans="1:14" ht="12.9" thickBot="1">
      <c r="A14" s="35"/>
      <c r="B14" s="16"/>
      <c r="C14" s="14"/>
      <c r="D14" s="14"/>
      <c r="E14" s="14"/>
      <c r="F14" s="15" t="s">
        <v>15</v>
      </c>
      <c r="G14" s="15" t="s">
        <v>14</v>
      </c>
      <c r="H14" s="16" t="s">
        <v>80</v>
      </c>
      <c r="I14" s="16" t="s">
        <v>3</v>
      </c>
      <c r="J14" s="14"/>
      <c r="K14" s="14">
        <v>12</v>
      </c>
      <c r="L14" s="14">
        <v>220</v>
      </c>
      <c r="M14" s="14">
        <v>44</v>
      </c>
      <c r="N14" s="17">
        <v>1650</v>
      </c>
    </row>
    <row r="15" spans="1:14">
      <c r="A15" s="177">
        <v>1</v>
      </c>
      <c r="B15" s="74">
        <v>1</v>
      </c>
      <c r="C15" s="84">
        <v>0</v>
      </c>
      <c r="D15" s="22">
        <v>0</v>
      </c>
      <c r="E15" s="22">
        <f>C15+D15</f>
        <v>0</v>
      </c>
      <c r="F15" s="22">
        <f>ROUND(E15*$G$5,0)</f>
        <v>0</v>
      </c>
      <c r="G15" s="25">
        <v>0</v>
      </c>
      <c r="H15" s="25">
        <f>E15/100*0.5</f>
        <v>0</v>
      </c>
      <c r="I15" s="22">
        <f>SUM(F15:H15)</f>
        <v>0</v>
      </c>
      <c r="J15" s="22">
        <f>I15+E15</f>
        <v>0</v>
      </c>
      <c r="K15" s="25">
        <f>J15/$K$14</f>
        <v>0</v>
      </c>
      <c r="L15" s="25">
        <f>J15/$L$14</f>
        <v>0</v>
      </c>
      <c r="M15" s="25">
        <f>J15/$M$14</f>
        <v>0</v>
      </c>
      <c r="N15" s="28">
        <f>J15/$N$14</f>
        <v>0</v>
      </c>
    </row>
    <row r="16" spans="1:14">
      <c r="A16" s="178"/>
      <c r="B16" s="74">
        <v>2</v>
      </c>
      <c r="C16" s="83">
        <v>0</v>
      </c>
      <c r="D16" s="22">
        <v>0</v>
      </c>
      <c r="E16" s="22">
        <f>C16+D16</f>
        <v>0</v>
      </c>
      <c r="F16" s="22">
        <f>ROUND(E16*$G$5,0)</f>
        <v>0</v>
      </c>
      <c r="G16" s="25">
        <v>0</v>
      </c>
      <c r="H16" s="25">
        <f>E16/100*0.5</f>
        <v>0</v>
      </c>
      <c r="I16" s="22">
        <f>SUM(F16:H16)</f>
        <v>0</v>
      </c>
      <c r="J16" s="22">
        <f>I16+E16</f>
        <v>0</v>
      </c>
      <c r="K16" s="25">
        <f>J16/$K$14</f>
        <v>0</v>
      </c>
      <c r="L16" s="25">
        <f>J16/$L$14</f>
        <v>0</v>
      </c>
      <c r="M16" s="25">
        <f>J16/$M$14</f>
        <v>0</v>
      </c>
      <c r="N16" s="28">
        <f>J16/$N$14</f>
        <v>0</v>
      </c>
    </row>
    <row r="17" spans="1:14">
      <c r="A17" s="178"/>
      <c r="B17" s="74">
        <v>3</v>
      </c>
      <c r="C17" s="83">
        <v>17338</v>
      </c>
      <c r="D17" s="22">
        <v>3195</v>
      </c>
      <c r="E17" s="22">
        <f>C17+D17</f>
        <v>20533</v>
      </c>
      <c r="F17" s="22">
        <f>ROUND(E17*$G$5,0)</f>
        <v>3901</v>
      </c>
      <c r="G17" s="25">
        <f>IF(E17&gt;$L$5,$N$5*(E17-$L$5)+$N$4*($L$5-$L$4)+$N$3*($L$4-$L$1),IF($L$5&gt;E17&gt;$L$4,$N$4*(E17-$L$4)+$N$3*($L$4-$L$1),0))</f>
        <v>1720.6665</v>
      </c>
      <c r="H17" s="25">
        <f>E17/100*0.5</f>
        <v>102.665</v>
      </c>
      <c r="I17" s="22">
        <f>SUM(F17:H17)</f>
        <v>5724.3315</v>
      </c>
      <c r="J17" s="22">
        <f>I17+E17</f>
        <v>26257.3315</v>
      </c>
      <c r="K17" s="25">
        <f>J17/$K$14</f>
        <v>2188.1109583333332</v>
      </c>
      <c r="L17" s="25">
        <f>J17/$L$14</f>
        <v>119.35150681818182</v>
      </c>
      <c r="M17" s="25">
        <f>J17/$M$14</f>
        <v>596.75753409090908</v>
      </c>
      <c r="N17" s="28">
        <f>J17/$N$14</f>
        <v>15.913534242424243</v>
      </c>
    </row>
    <row r="18" spans="1:14">
      <c r="A18" s="178"/>
      <c r="B18" s="74">
        <v>4</v>
      </c>
      <c r="C18" s="83">
        <v>17596</v>
      </c>
      <c r="D18" s="22">
        <v>3195</v>
      </c>
      <c r="E18" s="22">
        <f>C18+D18</f>
        <v>20791</v>
      </c>
      <c r="F18" s="22">
        <f>ROUND(E18*$G$5,0)</f>
        <v>3950</v>
      </c>
      <c r="G18" s="25">
        <f>IF(E18&gt;$L$5,$N$5*(E18-$L$5)+$N$4*($L$5-$L$4)+$N$3*($L$4-$L$1),IF($L$5&gt;E18&gt;$L$4,$N$4*(E18-$L$4)+$N$3*($L$4-$L$1),0))</f>
        <v>1759.4955</v>
      </c>
      <c r="H18" s="25">
        <f>E18/100*0.5</f>
        <v>103.955</v>
      </c>
      <c r="I18" s="22">
        <f>SUM(F18:H18)</f>
        <v>5813.4505</v>
      </c>
      <c r="J18" s="22">
        <f>I18+E18</f>
        <v>26604.4505</v>
      </c>
      <c r="K18" s="25">
        <f>J18/$K$14</f>
        <v>2217.0375416666666</v>
      </c>
      <c r="L18" s="25">
        <f>J18/$L$14</f>
        <v>120.92932045454545</v>
      </c>
      <c r="M18" s="25">
        <f>J18/$M$14</f>
        <v>604.64660227272725</v>
      </c>
      <c r="N18" s="28">
        <f>J18/$N$14</f>
        <v>16.123909393939392</v>
      </c>
    </row>
    <row r="19" spans="1:14" ht="12.9" thickBot="1">
      <c r="A19" s="179"/>
      <c r="B19" s="74">
        <v>5</v>
      </c>
      <c r="C19" s="83">
        <v>17901</v>
      </c>
      <c r="D19" s="22">
        <v>3195</v>
      </c>
      <c r="E19" s="22">
        <f>C19+D19</f>
        <v>21096</v>
      </c>
      <c r="F19" s="22">
        <f>ROUND(E19*$G$5,0)</f>
        <v>4008</v>
      </c>
      <c r="G19" s="25">
        <f>IF(E19&gt;$L$5,$N$5*(E19-$L$5)+$N$4*($L$5-$L$4)+$N$3*($L$4-$L$1),IF($L$5&gt;E19&gt;$L$4,$N$4*(E19-$L$4)+$N$3*($L$4-$L$1),0))</f>
        <v>1805.398</v>
      </c>
      <c r="H19" s="25">
        <f>E19/100*0.5</f>
        <v>105.48</v>
      </c>
      <c r="I19" s="22">
        <f>SUM(F19:H19)</f>
        <v>5918.878</v>
      </c>
      <c r="J19" s="22">
        <f>I19+E19</f>
        <v>27014.878</v>
      </c>
      <c r="K19" s="25">
        <f>J19/$K$14</f>
        <v>2251.2398333333335</v>
      </c>
      <c r="L19" s="25">
        <f>J19/$L$14</f>
        <v>122.7949</v>
      </c>
      <c r="M19" s="25">
        <f>J19/$M$14</f>
        <v>613.9745</v>
      </c>
      <c r="N19" s="28">
        <f>J19/$N$14</f>
        <v>16.372653333333332</v>
      </c>
    </row>
    <row r="20" spans="1:14">
      <c r="A20" s="177">
        <v>2</v>
      </c>
      <c r="B20" s="74">
        <v>6</v>
      </c>
      <c r="C20" s="83">
        <v>18212</v>
      </c>
      <c r="D20" s="22">
        <v>3195</v>
      </c>
      <c r="E20" s="22">
        <f>C20+D20</f>
        <v>21407</v>
      </c>
      <c r="F20" s="22">
        <f>ROUND(E20*$G$5,0)</f>
        <v>4067</v>
      </c>
      <c r="G20" s="25">
        <f>IF(E20&gt;$L$5,$N$5*(E20-$L$5)+$N$4*($L$5-$L$4)+$N$3*($L$4-$L$1),IF($L$5&gt;E20&gt;$L$4,$N$4*(E20-$L$4)+$N$3*($L$4-$L$1),0))</f>
        <v>1852.2034999999998</v>
      </c>
      <c r="H20" s="25">
        <f>E20/100*0.5</f>
        <v>107.035</v>
      </c>
      <c r="I20" s="22">
        <f>SUM(F20:H20)</f>
        <v>6026.2384999999995</v>
      </c>
      <c r="J20" s="22">
        <f>I20+E20</f>
        <v>27433.2385</v>
      </c>
      <c r="K20" s="25">
        <f>J20/$K$14</f>
        <v>2286.1032083333334</v>
      </c>
      <c r="L20" s="25">
        <f>J20/$L$14</f>
        <v>124.69653863636363</v>
      </c>
      <c r="M20" s="25">
        <f>J20/$M$14</f>
        <v>623.48269318181815</v>
      </c>
      <c r="N20" s="28">
        <f>J20/$N$14</f>
        <v>16.626205151515151</v>
      </c>
    </row>
    <row r="21" spans="1:14">
      <c r="A21" s="178"/>
      <c r="B21" s="74">
        <v>7</v>
      </c>
      <c r="C21" s="83">
        <v>18529</v>
      </c>
      <c r="D21" s="22">
        <v>3195</v>
      </c>
      <c r="E21" s="22">
        <f>C21+D21</f>
        <v>21724</v>
      </c>
      <c r="F21" s="22">
        <f>ROUND(E21*$G$5,0)</f>
        <v>4128</v>
      </c>
      <c r="G21" s="25">
        <f>IF(E21&gt;$L$5,$N$5*(E21-$L$5)+$N$4*($L$5-$L$4)+$N$3*($L$4-$L$1),IF($L$5&gt;E21&gt;$L$4,$N$4*(E21-$L$4)+$N$3*($L$4-$L$1),0))</f>
        <v>1899.912</v>
      </c>
      <c r="H21" s="25">
        <f>E21/100*0.5</f>
        <v>108.62</v>
      </c>
      <c r="I21" s="22">
        <f>SUM(F21:H21)</f>
        <v>6136.532</v>
      </c>
      <c r="J21" s="22">
        <f>I21+E21</f>
        <v>27860.532</v>
      </c>
      <c r="K21" s="25">
        <f>J21/$K$14</f>
        <v>2321.711</v>
      </c>
      <c r="L21" s="25">
        <f>J21/$L$14</f>
        <v>126.63878181818181</v>
      </c>
      <c r="M21" s="25">
        <f>J21/$M$14</f>
        <v>633.19390909090907</v>
      </c>
      <c r="N21" s="28">
        <f>J21/$N$14</f>
        <v>16.88517090909091</v>
      </c>
    </row>
    <row r="22" spans="1:14">
      <c r="A22" s="178"/>
      <c r="B22" s="74">
        <v>8</v>
      </c>
      <c r="C22" s="83">
        <v>18852</v>
      </c>
      <c r="D22" s="22">
        <v>3195</v>
      </c>
      <c r="E22" s="22">
        <f>C22+D22</f>
        <v>22047</v>
      </c>
      <c r="F22" s="22">
        <f>ROUND(E22*$G$5,0)</f>
        <v>4189</v>
      </c>
      <c r="G22" s="25">
        <f>IF(E22&gt;$L$5,$N$5*(E22-$L$5)+$N$4*($L$5-$L$4)+$N$3*($L$4-$L$1),IF($L$5&gt;E22&gt;$L$4,$N$4*(E22-$L$4)+$N$3*($L$4-$L$1),0))</f>
        <v>1948.5235</v>
      </c>
      <c r="H22" s="25">
        <f>E22/100*0.5</f>
        <v>110.235</v>
      </c>
      <c r="I22" s="22">
        <f>SUM(F22:H22)</f>
        <v>6247.7585</v>
      </c>
      <c r="J22" s="22">
        <f>I22+E22</f>
        <v>28294.7585</v>
      </c>
      <c r="K22" s="25">
        <f>J22/$K$14</f>
        <v>2357.8965416666665</v>
      </c>
      <c r="L22" s="25">
        <f>J22/$L$14</f>
        <v>128.61253863636364</v>
      </c>
      <c r="M22" s="25">
        <f>J22/$M$14</f>
        <v>643.06269318181819</v>
      </c>
      <c r="N22" s="28">
        <f>J22/$N$14</f>
        <v>17.148338484848484</v>
      </c>
    </row>
    <row r="23" spans="1:14">
      <c r="A23" s="178"/>
      <c r="B23" s="74">
        <v>9</v>
      </c>
      <c r="C23" s="83">
        <v>19209</v>
      </c>
      <c r="D23" s="22">
        <v>3195</v>
      </c>
      <c r="E23" s="22">
        <f>C23+D23</f>
        <v>22404</v>
      </c>
      <c r="F23" s="22">
        <f>ROUND(E23*$G$5,0)</f>
        <v>4257</v>
      </c>
      <c r="G23" s="25">
        <f>IF(E23&gt;$L$5,$N$5*(E23-$L$5)+$N$4*($L$5-$L$4)+$N$3*($L$4-$L$1),IF($L$5&gt;E23&gt;$L$4,$N$4*(E23-$L$4)+$N$3*($L$4-$L$1),0))</f>
        <v>2002.252</v>
      </c>
      <c r="H23" s="25">
        <f>E23/100*0.5</f>
        <v>112.02</v>
      </c>
      <c r="I23" s="22">
        <f>SUM(F23:H23)</f>
        <v>6371.2720000000008</v>
      </c>
      <c r="J23" s="22">
        <f>I23+E23</f>
        <v>28775.272</v>
      </c>
      <c r="K23" s="25">
        <f>J23/$K$14</f>
        <v>2397.9393333333333</v>
      </c>
      <c r="L23" s="25">
        <f>J23/$L$14</f>
        <v>130.79669090909093</v>
      </c>
      <c r="M23" s="25">
        <f>J23/$M$14</f>
        <v>653.98345454545461</v>
      </c>
      <c r="N23" s="28">
        <f>J23/$N$14</f>
        <v>17.439558787878788</v>
      </c>
    </row>
    <row r="24" spans="1:14" ht="12.9" thickBot="1">
      <c r="A24" s="179"/>
      <c r="B24" s="74">
        <v>10</v>
      </c>
      <c r="C24" s="83">
        <v>19623</v>
      </c>
      <c r="D24" s="22">
        <v>3195</v>
      </c>
      <c r="E24" s="22">
        <f>C24+D24</f>
        <v>22818</v>
      </c>
      <c r="F24" s="22">
        <f>ROUND(E24*$G$5,0)</f>
        <v>4335</v>
      </c>
      <c r="G24" s="25">
        <f>IF(E24&gt;$L$5,$N$5*(E24-$L$5)+$N$4*($L$5-$L$4)+$N$3*($L$4-$L$1),IF($L$5&gt;E24&gt;$L$4,$N$4*(E24-$L$4)+$N$3*($L$4-$L$1),0))</f>
        <v>2064.5589999999997</v>
      </c>
      <c r="H24" s="25">
        <f>E24/100*0.5</f>
        <v>114.09</v>
      </c>
      <c r="I24" s="22">
        <f>SUM(F24:H24)</f>
        <v>6513.6489999999994</v>
      </c>
      <c r="J24" s="22">
        <f>I24+E24</f>
        <v>29331.648999999998</v>
      </c>
      <c r="K24" s="25">
        <f>J24/$K$14</f>
        <v>2444.304083333333</v>
      </c>
      <c r="L24" s="25">
        <f>J24/$L$14</f>
        <v>133.32567727272726</v>
      </c>
      <c r="M24" s="25">
        <f>J24/$M$14</f>
        <v>666.62838636363631</v>
      </c>
      <c r="N24" s="28">
        <f>J24/$N$14</f>
        <v>17.776756969696969</v>
      </c>
    </row>
    <row r="25" spans="1:14">
      <c r="A25" s="177">
        <v>3</v>
      </c>
      <c r="B25" s="74">
        <v>11</v>
      </c>
      <c r="C25" s="83">
        <v>20092</v>
      </c>
      <c r="D25" s="22">
        <v>3195</v>
      </c>
      <c r="E25" s="22">
        <f>C25+D25</f>
        <v>23287</v>
      </c>
      <c r="F25" s="22">
        <f>ROUND(E25*$G$5,0)</f>
        <v>4425</v>
      </c>
      <c r="G25" s="25">
        <f>IF(E25&gt;$L$5,$N$5*(E25-$L$5)+$N$4*($L$5-$L$4)+$N$3*($L$4-$L$1),IF($L$5&gt;E25&gt;$L$4,$N$4*(E25-$L$4)+$N$3*($L$4-$L$1),0))</f>
        <v>2135.1435</v>
      </c>
      <c r="H25" s="25">
        <f>E25/100*0.5</f>
        <v>116.435</v>
      </c>
      <c r="I25" s="22">
        <f>SUM(F25:H25)</f>
        <v>6676.5785000000005</v>
      </c>
      <c r="J25" s="22">
        <f>I25+E25</f>
        <v>29963.5785</v>
      </c>
      <c r="K25" s="25">
        <f>J25/$K$14</f>
        <v>2496.964875</v>
      </c>
      <c r="L25" s="25">
        <f>J25/$L$14</f>
        <v>136.19808409090908</v>
      </c>
      <c r="M25" s="25">
        <f>J25/$M$14</f>
        <v>680.99042045454541</v>
      </c>
      <c r="N25" s="28">
        <f>J25/$N$14</f>
        <v>18.159744545454544</v>
      </c>
    </row>
    <row r="26" spans="1:14">
      <c r="A26" s="178"/>
      <c r="B26" s="74">
        <v>12</v>
      </c>
      <c r="C26" s="83">
        <v>20600</v>
      </c>
      <c r="D26" s="22">
        <v>3195</v>
      </c>
      <c r="E26" s="22">
        <f>C26+D26</f>
        <v>23795</v>
      </c>
      <c r="F26" s="22">
        <f>ROUND(E26*$G$5,0)</f>
        <v>4521</v>
      </c>
      <c r="G26" s="25">
        <f>IF(E26&gt;$L$5,$N$5*(E26-$L$5)+$N$4*($L$5-$L$4)+$N$3*($L$4-$L$1),IF($L$5&gt;E26&gt;$L$4,$N$4*(E26-$L$4)+$N$3*($L$4-$L$1),0))</f>
        <v>2211.5975</v>
      </c>
      <c r="H26" s="25">
        <f>E26/100*0.5</f>
        <v>118.975</v>
      </c>
      <c r="I26" s="22">
        <f>SUM(F26:H26)</f>
        <v>6851.5725</v>
      </c>
      <c r="J26" s="22">
        <f>I26+E26</f>
        <v>30646.572500000002</v>
      </c>
      <c r="K26" s="25">
        <f>J26/$K$14</f>
        <v>2553.881041666667</v>
      </c>
      <c r="L26" s="25">
        <f>J26/$L$14</f>
        <v>139.30260227272728</v>
      </c>
      <c r="M26" s="25">
        <f>J26/$M$14</f>
        <v>696.51301136363645</v>
      </c>
      <c r="N26" s="28">
        <f>J26/$N$14</f>
        <v>18.573680303030304</v>
      </c>
    </row>
    <row r="27" spans="1:14">
      <c r="A27" s="178"/>
      <c r="B27" s="74">
        <v>13</v>
      </c>
      <c r="C27" s="83">
        <v>21135</v>
      </c>
      <c r="D27" s="22">
        <v>3195</v>
      </c>
      <c r="E27" s="22">
        <f>C27+D27</f>
        <v>24330</v>
      </c>
      <c r="F27" s="22">
        <f>ROUND(E27*$G$5,0)</f>
        <v>4623</v>
      </c>
      <c r="G27" s="25">
        <f>IF(E27&gt;$L$5,$N$5*(E27-$L$5)+$N$4*($L$5-$L$4)+$N$3*($L$4-$L$1),IF($L$5&gt;E27&gt;$L$4,$N$4*(E27-$L$4)+$N$3*($L$4-$L$1),0))</f>
        <v>2292.115</v>
      </c>
      <c r="H27" s="25">
        <f>E27/100*0.5</f>
        <v>121.65</v>
      </c>
      <c r="I27" s="22">
        <f>SUM(F27:H27)</f>
        <v>7036.7649999999994</v>
      </c>
      <c r="J27" s="22">
        <f>I27+E27</f>
        <v>31366.765</v>
      </c>
      <c r="K27" s="25">
        <f>J27/$K$14</f>
        <v>2613.8970833333333</v>
      </c>
      <c r="L27" s="25">
        <f>J27/$L$14</f>
        <v>142.57620454545454</v>
      </c>
      <c r="M27" s="25">
        <f>J27/$M$14</f>
        <v>712.88102272727269</v>
      </c>
      <c r="N27" s="28">
        <f>J27/$N$14</f>
        <v>19.010160606060605</v>
      </c>
    </row>
    <row r="28" spans="1:14">
      <c r="A28" s="178"/>
      <c r="B28" s="74">
        <v>14</v>
      </c>
      <c r="C28" s="83">
        <v>21686</v>
      </c>
      <c r="D28" s="22">
        <v>3195</v>
      </c>
      <c r="E28" s="22">
        <f>C28+D28</f>
        <v>24881</v>
      </c>
      <c r="F28" s="22">
        <f>ROUND(E28*$G$5,0)</f>
        <v>4727</v>
      </c>
      <c r="G28" s="25">
        <f>IF(E28&gt;$L$5,$N$5*(E28-$L$5)+$N$4*($L$5-$L$4)+$N$3*($L$4-$L$1),IF($L$5&gt;E28&gt;$L$4,$N$4*(E28-$L$4)+$N$3*($L$4-$L$1),0))</f>
        <v>2375.0405</v>
      </c>
      <c r="H28" s="25">
        <f>E28/100*0.5</f>
        <v>124.405</v>
      </c>
      <c r="I28" s="22">
        <f>SUM(F28:H28)</f>
        <v>7226.4455</v>
      </c>
      <c r="J28" s="22">
        <f>I28+E28</f>
        <v>32107.4455</v>
      </c>
      <c r="K28" s="25">
        <f>J28/$K$14</f>
        <v>2675.6204583333333</v>
      </c>
      <c r="L28" s="25">
        <f>J28/$L$14</f>
        <v>145.94293409090909</v>
      </c>
      <c r="M28" s="25">
        <f>J28/$M$14</f>
        <v>729.71467045454551</v>
      </c>
      <c r="N28" s="28">
        <f>J28/$N$14</f>
        <v>19.459057878787881</v>
      </c>
    </row>
    <row r="29" spans="1:14" ht="12.9" thickBot="1">
      <c r="A29" s="179"/>
      <c r="B29" s="74">
        <v>15</v>
      </c>
      <c r="C29" s="83">
        <v>22254</v>
      </c>
      <c r="D29" s="22">
        <v>3195</v>
      </c>
      <c r="E29" s="22">
        <f>C29+D29</f>
        <v>25449</v>
      </c>
      <c r="F29" s="22">
        <f>ROUND(E29*$G$5,0)</f>
        <v>4835</v>
      </c>
      <c r="G29" s="25">
        <f>IF(E29&gt;$L$5,$N$5*(E29-$L$5)+$N$4*($L$5-$L$4)+$N$3*($L$4-$L$1),IF($L$5&gt;E29&gt;$L$4,$N$4*(E29-$L$4)+$N$3*($L$4-$L$1),0))</f>
        <v>2460.5245</v>
      </c>
      <c r="H29" s="25">
        <f>E29/100*0.5</f>
        <v>127.245</v>
      </c>
      <c r="I29" s="22">
        <f>SUM(F29:H29)</f>
        <v>7422.7694999999994</v>
      </c>
      <c r="J29" s="22">
        <f>I29+E29</f>
        <v>32871.7695</v>
      </c>
      <c r="K29" s="25">
        <f>J29/$K$14</f>
        <v>2739.3141250000003</v>
      </c>
      <c r="L29" s="25">
        <f>J29/$L$14</f>
        <v>149.41713409090909</v>
      </c>
      <c r="M29" s="25">
        <f>J29/$M$14</f>
        <v>747.08567045454549</v>
      </c>
      <c r="N29" s="28">
        <f>J29/$N$14</f>
        <v>19.922284545454549</v>
      </c>
    </row>
    <row r="30" spans="1:14">
      <c r="A30" s="177">
        <v>4</v>
      </c>
      <c r="B30" s="74">
        <v>16</v>
      </c>
      <c r="C30" s="83">
        <v>22847</v>
      </c>
      <c r="D30" s="22">
        <v>3195</v>
      </c>
      <c r="E30" s="22">
        <f>C30+D30</f>
        <v>26042</v>
      </c>
      <c r="F30" s="22">
        <f>ROUND(E30*$G$5,0)</f>
        <v>4948</v>
      </c>
      <c r="G30" s="25">
        <f>IF(E30&gt;$L$5,$N$5*(E30-$L$5)+$N$4*($L$5-$L$4)+$N$3*($L$4-$L$1),IF($L$5&gt;E30&gt;$L$4,$N$4*(E30-$L$4)+$N$3*($L$4-$L$1),0))</f>
        <v>2549.7709999999997</v>
      </c>
      <c r="H30" s="25">
        <f>E30/100*0.5</f>
        <v>130.21</v>
      </c>
      <c r="I30" s="22">
        <f>SUM(F30:H30)</f>
        <v>7627.981</v>
      </c>
      <c r="J30" s="22">
        <f>I30+E30</f>
        <v>33669.981</v>
      </c>
      <c r="K30" s="25">
        <f>J30/$K$14</f>
        <v>2805.83175</v>
      </c>
      <c r="L30" s="25">
        <f>J30/$L$14</f>
        <v>153.04536818181819</v>
      </c>
      <c r="M30" s="25">
        <f>J30/$M$14</f>
        <v>765.22684090909092</v>
      </c>
      <c r="N30" s="28">
        <f>J30/$N$14</f>
        <v>20.406049090909089</v>
      </c>
    </row>
    <row r="31" spans="1:14">
      <c r="A31" s="178"/>
      <c r="B31" s="74">
        <v>17</v>
      </c>
      <c r="C31" s="83">
        <v>23486.501988901309</v>
      </c>
      <c r="D31" s="22">
        <v>3195</v>
      </c>
      <c r="E31" s="22">
        <f>C31+D31</f>
        <v>26681.501988901309</v>
      </c>
      <c r="F31" s="22">
        <f>ROUND(E31*$G$5,0)</f>
        <v>5069</v>
      </c>
      <c r="G31" s="25">
        <f>IF(E31&gt;$L$5,$N$5*(E31-$L$5)+$N$4*($L$5-$L$4)+$N$3*($L$4-$L$1),IF($L$5&gt;E31&gt;$L$4,$N$4*(E31-$L$4)+$N$3*($L$4-$L$1),0))</f>
        <v>2646.0160493296471</v>
      </c>
      <c r="H31" s="25">
        <f>E31/100*0.5</f>
        <v>133.40750994450656</v>
      </c>
      <c r="I31" s="22">
        <f>SUM(F31:H31)</f>
        <v>7848.4235592741534</v>
      </c>
      <c r="J31" s="22">
        <f>I31+E31</f>
        <v>34529.925548175466</v>
      </c>
      <c r="K31" s="25">
        <f>J31/$K$14</f>
        <v>2877.4937956812887</v>
      </c>
      <c r="L31" s="25">
        <f>J31/$L$14</f>
        <v>156.95420703716121</v>
      </c>
      <c r="M31" s="25">
        <f>J31/$M$14</f>
        <v>784.771035185806</v>
      </c>
      <c r="N31" s="28">
        <f>J31/$N$14</f>
        <v>20.92722760495483</v>
      </c>
    </row>
    <row r="32" spans="1:14">
      <c r="A32" s="178"/>
      <c r="B32" s="74">
        <v>18</v>
      </c>
      <c r="C32" s="83">
        <v>24173.946676040527</v>
      </c>
      <c r="D32" s="22">
        <v>3195</v>
      </c>
      <c r="E32" s="22">
        <f>C32+D32</f>
        <v>27368.946676040527</v>
      </c>
      <c r="F32" s="22">
        <f>ROUND(E32*$G$5,0)</f>
        <v>5200</v>
      </c>
      <c r="G32" s="25">
        <f>IF(E32&gt;$L$5,$N$5*(E32-$L$5)+$N$4*($L$5-$L$4)+$N$3*($L$4-$L$1),IF($L$5&gt;E32&gt;$L$4,$N$4*(E32-$L$4)+$N$3*($L$4-$L$1),0))</f>
        <v>2749.4764747440991</v>
      </c>
      <c r="H32" s="25">
        <f>E32/100*0.5</f>
        <v>136.84473338020263</v>
      </c>
      <c r="I32" s="22">
        <f>SUM(F32:H32)</f>
        <v>8086.3212081243009</v>
      </c>
      <c r="J32" s="22">
        <f>I32+E32</f>
        <v>35455.26788416483</v>
      </c>
      <c r="K32" s="25">
        <f>J32/$K$14</f>
        <v>2954.6056570137357</v>
      </c>
      <c r="L32" s="25">
        <f>J32/$L$14</f>
        <v>161.16030856438559</v>
      </c>
      <c r="M32" s="25">
        <f>J32/$M$14</f>
        <v>805.80154282192791</v>
      </c>
      <c r="N32" s="28">
        <f>J32/$N$14</f>
        <v>21.488041141918078</v>
      </c>
    </row>
    <row r="33" spans="1:14">
      <c r="A33" s="178"/>
      <c r="B33" s="74">
        <v>19</v>
      </c>
      <c r="C33" s="83">
        <v>24871.070123307756</v>
      </c>
      <c r="D33" s="22">
        <v>3195</v>
      </c>
      <c r="E33" s="22">
        <f>C33+D33</f>
        <v>28066.070123307756</v>
      </c>
      <c r="F33" s="22">
        <f>ROUND(E33*$G$5,0)</f>
        <v>5333</v>
      </c>
      <c r="G33" s="25">
        <f>IF(E33&gt;$L$5,$N$5*(E33-$L$5)+$N$4*($L$5-$L$4)+$N$3*($L$4-$L$1),IF($L$5&gt;E33&gt;$L$4,$N$4*(E33-$L$4)+$N$3*($L$4-$L$1),0))</f>
        <v>2854.3935535578171</v>
      </c>
      <c r="H33" s="25">
        <f>E33/100*0.5</f>
        <v>140.33035061653879</v>
      </c>
      <c r="I33" s="22">
        <f>SUM(F33:H33)</f>
        <v>8327.723904174356</v>
      </c>
      <c r="J33" s="22">
        <f>I33+E33</f>
        <v>36393.794027482116</v>
      </c>
      <c r="K33" s="25">
        <f>J33/$K$14</f>
        <v>3032.8161689568428</v>
      </c>
      <c r="L33" s="25">
        <f>J33/$L$14</f>
        <v>165.42633648855508</v>
      </c>
      <c r="M33" s="25">
        <f>J33/$M$14</f>
        <v>827.1316824427754</v>
      </c>
      <c r="N33" s="28">
        <f>J33/$N$14</f>
        <v>22.056844865140675</v>
      </c>
    </row>
    <row r="34" spans="1:14">
      <c r="A34" s="178"/>
      <c r="B34" s="74">
        <v>20</v>
      </c>
      <c r="C34" s="83">
        <v>25626.734512224146</v>
      </c>
      <c r="D34" s="22">
        <v>3195</v>
      </c>
      <c r="E34" s="22">
        <f>C34+D34</f>
        <v>28821.734512224146</v>
      </c>
      <c r="F34" s="22">
        <f>ROUND(E34*$G$5,0)</f>
        <v>5476</v>
      </c>
      <c r="G34" s="25">
        <f>IF(E34&gt;$L$5,$N$5*(E34-$L$5)+$N$4*($L$5-$L$4)+$N$3*($L$4-$L$1),IF($L$5&gt;E34&gt;$L$4,$N$4*(E34-$L$4)+$N$3*($L$4-$L$1),0))</f>
        <v>2968.1210440897339</v>
      </c>
      <c r="H34" s="25">
        <f>E34/100*0.5</f>
        <v>144.10867256112073</v>
      </c>
      <c r="I34" s="22">
        <f>SUM(F34:H34)</f>
        <v>8588.2297166508542</v>
      </c>
      <c r="J34" s="22">
        <f>I34+E34</f>
        <v>37409.964228875004</v>
      </c>
      <c r="K34" s="25">
        <f>J34/$K$14</f>
        <v>3117.4970190729168</v>
      </c>
      <c r="L34" s="25">
        <f>J34/$L$14</f>
        <v>170.04529194943183</v>
      </c>
      <c r="M34" s="25">
        <f>J34/$M$14</f>
        <v>850.2264597471592</v>
      </c>
      <c r="N34" s="28">
        <f>J34/$N$14</f>
        <v>22.672705593257579</v>
      </c>
    </row>
    <row r="35" spans="1:14" ht="12.9" thickBot="1">
      <c r="A35" s="179"/>
      <c r="B35" s="74">
        <v>21</v>
      </c>
      <c r="C35" s="83">
        <v>26340.912884935686</v>
      </c>
      <c r="D35" s="22">
        <v>3195</v>
      </c>
      <c r="E35" s="22">
        <f>C35+D35</f>
        <v>29535.912884935686</v>
      </c>
      <c r="F35" s="22">
        <f>ROUND(E35*$G$5,0)</f>
        <v>5612</v>
      </c>
      <c r="G35" s="25">
        <f>IF(E35&gt;$L$5,$N$5*(E35-$L$5)+$N$4*($L$5-$L$4)+$N$3*($L$4-$L$1),IF($L$5&gt;E35&gt;$L$4,$N$4*(E35-$L$4)+$N$3*($L$4-$L$1),0))</f>
        <v>3075.6048891828204</v>
      </c>
      <c r="H35" s="25">
        <f>E35/100*0.5</f>
        <v>147.67956442467843</v>
      </c>
      <c r="I35" s="22">
        <f>SUM(F35:H35)</f>
        <v>8835.284453607499</v>
      </c>
      <c r="J35" s="22">
        <f>I35+E35</f>
        <v>38371.197338543185</v>
      </c>
      <c r="K35" s="25">
        <f>J35/$K$14</f>
        <v>3197.5997782119321</v>
      </c>
      <c r="L35" s="25">
        <f>J35/$L$14</f>
        <v>174.41453335701448</v>
      </c>
      <c r="M35" s="25">
        <f>J35/$M$14</f>
        <v>872.07266678507233</v>
      </c>
      <c r="N35" s="28">
        <f>J35/$N$14</f>
        <v>23.255271114268595</v>
      </c>
    </row>
    <row r="36" spans="1:14">
      <c r="A36" s="177">
        <v>5</v>
      </c>
      <c r="B36" s="74">
        <v>22</v>
      </c>
      <c r="C36" s="83">
        <v>27115.66827838781</v>
      </c>
      <c r="D36" s="22">
        <v>3195</v>
      </c>
      <c r="E36" s="22">
        <f>C36+D36</f>
        <v>30310.66827838781</v>
      </c>
      <c r="F36" s="22">
        <f>ROUND(E36*$G$5,0)</f>
        <v>5759</v>
      </c>
      <c r="G36" s="25">
        <f>IF(E36&gt;$L$5,$N$5*(E36-$L$5)+$N$4*($L$5-$L$4)+$N$3*($L$4-$L$1),IF($L$5&gt;E36&gt;$L$4,$N$4*(E36-$L$4)+$N$3*($L$4-$L$1),0))</f>
        <v>3192.2055758973652</v>
      </c>
      <c r="H36" s="25">
        <f>E36/100*0.5</f>
        <v>151.55334139193906</v>
      </c>
      <c r="I36" s="22">
        <f>SUM(F36:H36)</f>
        <v>9102.758917289304</v>
      </c>
      <c r="J36" s="22">
        <f>I36+E36</f>
        <v>39413.427195677112</v>
      </c>
      <c r="K36" s="25">
        <f>J36/$K$14</f>
        <v>3284.4522663064258</v>
      </c>
      <c r="L36" s="25">
        <f>J36/$L$14</f>
        <v>179.15194179853233</v>
      </c>
      <c r="M36" s="25">
        <f>J36/$M$14</f>
        <v>895.75970899266167</v>
      </c>
      <c r="N36" s="28">
        <f>J36/$N$14</f>
        <v>23.886925573137642</v>
      </c>
    </row>
    <row r="37" spans="1:14">
      <c r="A37" s="178"/>
      <c r="B37" s="74">
        <v>23</v>
      </c>
      <c r="C37" s="83">
        <v>27923.947112299829</v>
      </c>
      <c r="D37" s="22">
        <v>3195</v>
      </c>
      <c r="E37" s="22">
        <f>C37+D37</f>
        <v>31118.947112299829</v>
      </c>
      <c r="F37" s="22">
        <f>ROUND(E37*$G$5,0)</f>
        <v>5913</v>
      </c>
      <c r="G37" s="25">
        <f>IF(E37&gt;$L$5,$N$5*(E37-$L$5)+$N$4*($L$5-$L$4)+$N$3*($L$4-$L$1),IF($L$5&gt;E37&gt;$L$4,$N$4*(E37-$L$4)+$N$3*($L$4-$L$1),0))</f>
        <v>3313.8515404011241</v>
      </c>
      <c r="H37" s="25">
        <f>E37/100*0.5</f>
        <v>155.59473556149914</v>
      </c>
      <c r="I37" s="22">
        <f>SUM(F37:H37)</f>
        <v>9382.4462759626222</v>
      </c>
      <c r="J37" s="22">
        <f>I37+E37</f>
        <v>40501.393388262455</v>
      </c>
      <c r="K37" s="25">
        <f>J37/$K$14</f>
        <v>3375.1161156885378</v>
      </c>
      <c r="L37" s="25">
        <f>J37/$L$14</f>
        <v>184.09724267392025</v>
      </c>
      <c r="M37" s="25">
        <f>J37/$M$14</f>
        <v>920.48621336960127</v>
      </c>
      <c r="N37" s="28">
        <f>J37/$N$14</f>
        <v>24.546299023189366</v>
      </c>
    </row>
    <row r="38" spans="1:14">
      <c r="A38" s="178"/>
      <c r="B38" s="74">
        <v>24</v>
      </c>
      <c r="C38" s="83">
        <v>28756.1946760478</v>
      </c>
      <c r="D38" s="22">
        <v>3195</v>
      </c>
      <c r="E38" s="22">
        <f>C38+D38</f>
        <v>31951.1946760478</v>
      </c>
      <c r="F38" s="22">
        <f>ROUND(E38*$G$5,0)</f>
        <v>6071</v>
      </c>
      <c r="G38" s="25">
        <f>IF(E38&gt;$L$5,$N$5*(E38-$L$5)+$N$4*($L$5-$L$4)+$N$3*($L$4-$L$1),IF($L$5&gt;E38&gt;$L$4,$N$4*(E38-$L$4)+$N$3*($L$4-$L$1),0))</f>
        <v>3439.1047987451934</v>
      </c>
      <c r="H38" s="25">
        <f>E38/100*0.5</f>
        <v>159.755973380239</v>
      </c>
      <c r="I38" s="22">
        <f>SUM(F38:H38)</f>
        <v>9669.860772125432</v>
      </c>
      <c r="J38" s="22">
        <f>I38+E38</f>
        <v>41621.055448173232</v>
      </c>
      <c r="K38" s="25">
        <f>J38/$K$14</f>
        <v>3468.4212873477695</v>
      </c>
      <c r="L38" s="25">
        <f>J38/$L$14</f>
        <v>189.18661567351469</v>
      </c>
      <c r="M38" s="25">
        <f>J38/$M$14</f>
        <v>945.93307836757344</v>
      </c>
      <c r="N38" s="28">
        <f>J38/$N$14</f>
        <v>25.224882089801959</v>
      </c>
    </row>
    <row r="39" spans="1:14">
      <c r="A39" s="178"/>
      <c r="B39" s="74">
        <v>25</v>
      </c>
      <c r="C39" s="83">
        <v>29613.742565733708</v>
      </c>
      <c r="D39" s="22">
        <v>3195</v>
      </c>
      <c r="E39" s="22">
        <f>C39+D39</f>
        <v>32808.742565733708</v>
      </c>
      <c r="F39" s="22">
        <f>ROUND(E39*$G$5,0)</f>
        <v>6234</v>
      </c>
      <c r="G39" s="25">
        <f>IF(E39&gt;$L$5,$N$5*(E39-$L$5)+$N$4*($L$5-$L$4)+$N$3*($L$4-$L$1),IF($L$5&gt;E39&gt;$L$4,$N$4*(E39-$L$4)+$N$3*($L$4-$L$1),0))</f>
        <v>3568.1657561429229</v>
      </c>
      <c r="H39" s="25">
        <f>E39/100*0.5</f>
        <v>164.04371282866853</v>
      </c>
      <c r="I39" s="22">
        <f>SUM(F39:H39)</f>
        <v>9966.2094689715923</v>
      </c>
      <c r="J39" s="22">
        <f>I39+E39</f>
        <v>42774.952034705304</v>
      </c>
      <c r="K39" s="25">
        <f>J39/$K$14</f>
        <v>3564.5793362254421</v>
      </c>
      <c r="L39" s="25">
        <f>J39/$L$14</f>
        <v>194.43160015775138</v>
      </c>
      <c r="M39" s="25">
        <f>J39/$M$14</f>
        <v>972.15800078875691</v>
      </c>
      <c r="N39" s="28">
        <f>J39/$N$14</f>
        <v>25.924213354366852</v>
      </c>
    </row>
    <row r="40" spans="1:14">
      <c r="A40" s="178"/>
      <c r="B40" s="74">
        <v>26</v>
      </c>
      <c r="C40" s="83">
        <v>30496.590781357569</v>
      </c>
      <c r="D40" s="22">
        <v>3195</v>
      </c>
      <c r="E40" s="22">
        <f>C40+D40</f>
        <v>33691.590781357569</v>
      </c>
      <c r="F40" s="22">
        <f>ROUND(E40*$G$5,0)</f>
        <v>6401</v>
      </c>
      <c r="G40" s="25">
        <f>IF(E40&gt;$L$5,$N$5*(E40-$L$5)+$N$4*($L$5-$L$4)+$N$3*($L$4-$L$1),IF($L$5&gt;E40&gt;$L$4,$N$4*(E40-$L$4)+$N$3*($L$4-$L$1),0))</f>
        <v>3701.0344125943138</v>
      </c>
      <c r="H40" s="25">
        <f>E40/100*0.5</f>
        <v>168.45795390678785</v>
      </c>
      <c r="I40" s="22">
        <f>SUM(F40:H40)</f>
        <v>10270.492366501101</v>
      </c>
      <c r="J40" s="22">
        <f>I40+E40</f>
        <v>43962.08314785867</v>
      </c>
      <c r="K40" s="25">
        <f>J40/$K$14</f>
        <v>3663.5069289882226</v>
      </c>
      <c r="L40" s="25">
        <f>J40/$L$14</f>
        <v>199.82765067208487</v>
      </c>
      <c r="M40" s="25">
        <f>J40/$M$14</f>
        <v>999.1382533604243</v>
      </c>
      <c r="N40" s="28">
        <f>J40/$N$14</f>
        <v>26.643686756277983</v>
      </c>
    </row>
    <row r="41" spans="1:14">
      <c r="A41" s="178"/>
      <c r="B41" s="74">
        <v>27</v>
      </c>
      <c r="C41" s="83">
        <v>31406.070919021349</v>
      </c>
      <c r="D41" s="22">
        <v>3195</v>
      </c>
      <c r="E41" s="22">
        <f>C41+D41</f>
        <v>34601.070919021353</v>
      </c>
      <c r="F41" s="22">
        <f>ROUND(E41*$G$5,0)</f>
        <v>6574</v>
      </c>
      <c r="G41" s="25">
        <f>IF(E41&gt;$L$5,$N$5*(E41-$L$5)+$N$4*($L$5-$L$4)+$N$3*($L$4-$L$1),IF($L$5&gt;E41&gt;$L$4,$N$4*(E41-$L$4)+$N$3*($L$4-$L$1),0))</f>
        <v>3837.9111733127133</v>
      </c>
      <c r="H41" s="25">
        <f>E41/100*0.5</f>
        <v>173.00535459510675</v>
      </c>
      <c r="I41" s="22">
        <f>SUM(F41:H41)</f>
        <v>10584.916527907821</v>
      </c>
      <c r="J41" s="22">
        <f>I41+E41</f>
        <v>45185.987446929175</v>
      </c>
      <c r="K41" s="25">
        <f>J41/$K$14</f>
        <v>3765.4989539107646</v>
      </c>
      <c r="L41" s="25">
        <f>J41/$L$14</f>
        <v>205.39085203149625</v>
      </c>
      <c r="M41" s="25">
        <f>J41/$M$14</f>
        <v>1026.9542601574813</v>
      </c>
      <c r="N41" s="28">
        <f>J41/$N$14</f>
        <v>27.385446937532834</v>
      </c>
    </row>
    <row r="42" spans="1:14">
      <c r="A42" s="178"/>
      <c r="B42" s="74">
        <v>28</v>
      </c>
      <c r="C42" s="83">
        <v>32343.514574827055</v>
      </c>
      <c r="D42" s="22">
        <v>3195</v>
      </c>
      <c r="E42" s="22">
        <f>C42+D42</f>
        <v>35538.514574827059</v>
      </c>
      <c r="F42" s="22">
        <f>ROUND(E42*$G$5,0)</f>
        <v>6752</v>
      </c>
      <c r="G42" s="25">
        <f>IF(E42&gt;$L$5,$N$5*(E42-$L$5)+$N$4*($L$5-$L$4)+$N$3*($L$4-$L$1),IF($L$5&gt;E42&gt;$L$4,$N$4*(E42-$L$4)+$N$3*($L$4-$L$1),0))</f>
        <v>3978.9964435114721</v>
      </c>
      <c r="H42" s="25">
        <f>E42/100*0.5</f>
        <v>177.69257287413529</v>
      </c>
      <c r="I42" s="22">
        <f>SUM(F42:H42)</f>
        <v>10908.689016385608</v>
      </c>
      <c r="J42" s="22">
        <f>I42+E42</f>
        <v>46447.203591212667</v>
      </c>
      <c r="K42" s="25">
        <f>J42/$K$14</f>
        <v>3870.6002992677222</v>
      </c>
      <c r="L42" s="25">
        <f>J42/$L$14</f>
        <v>211.12365268733029</v>
      </c>
      <c r="M42" s="25">
        <f>J42/$M$14</f>
        <v>1055.6182634366514</v>
      </c>
      <c r="N42" s="28">
        <f>J42/$N$14</f>
        <v>28.149820358310706</v>
      </c>
    </row>
    <row r="43" spans="1:14" ht="12.9" thickBot="1">
      <c r="A43" s="179"/>
      <c r="B43" s="74">
        <v>29</v>
      </c>
      <c r="C43" s="83">
        <v>33308.921748774694</v>
      </c>
      <c r="D43" s="22">
        <v>3195</v>
      </c>
      <c r="E43" s="22">
        <f>C43+D43</f>
        <v>36503.921748774694</v>
      </c>
      <c r="F43" s="22">
        <f>ROUND(E43*$G$5,0)</f>
        <v>6936</v>
      </c>
      <c r="G43" s="25">
        <f>IF(E43&gt;$L$5,$N$5*(E43-$L$5)+$N$4*($L$5-$L$4)+$N$3*($L$4-$L$1),IF($L$5&gt;E43&gt;$L$4,$N$4*(E43-$L$4)+$N$3*($L$4-$L$1),0))</f>
        <v>4124.290223190591</v>
      </c>
      <c r="H43" s="25">
        <f>E43/100*0.5</f>
        <v>182.51960874387348</v>
      </c>
      <c r="I43" s="22">
        <f>SUM(F43:H43)</f>
        <v>11242.809831934463</v>
      </c>
      <c r="J43" s="22">
        <f>I43+E43</f>
        <v>47746.731580709158</v>
      </c>
      <c r="K43" s="25">
        <f>J43/$K$14</f>
        <v>3978.89429839243</v>
      </c>
      <c r="L43" s="25">
        <f>J43/$L$14</f>
        <v>217.03059809413253</v>
      </c>
      <c r="M43" s="25">
        <f>J43/$M$14</f>
        <v>1085.1529904706626</v>
      </c>
      <c r="N43" s="28">
        <f>J43/$N$14</f>
        <v>28.93741307921767</v>
      </c>
    </row>
    <row r="44" spans="1:14">
      <c r="A44" s="177">
        <v>6</v>
      </c>
      <c r="B44" s="74">
        <v>30</v>
      </c>
      <c r="C44" s="83">
        <v>34303.62403696627</v>
      </c>
      <c r="D44" s="22">
        <v>3195</v>
      </c>
      <c r="E44" s="22">
        <f>C44+D44</f>
        <v>37498.62403696627</v>
      </c>
      <c r="F44" s="22">
        <f>ROUND(E44*$G$2,0)</f>
        <v>8100</v>
      </c>
      <c r="G44" s="25">
        <f>IF(E44&gt;$L$5,$N$5*(E44-$L$5)+$N$4*($L$5-$L$4)+$N$3*($L$4-$L$1),IF($L$5&gt;E44&gt;$L$4,$N$4*(E44-$L$4)+$N$3*($L$4-$L$1),0))</f>
        <v>4273.9929175634234</v>
      </c>
      <c r="H44" s="25">
        <f>E44/100*0.5</f>
        <v>187.49312018483135</v>
      </c>
      <c r="I44" s="22">
        <f>SUM(F44:H44)</f>
        <v>12561.486037748256</v>
      </c>
      <c r="J44" s="22">
        <f>I44+E44</f>
        <v>50060.110074714525</v>
      </c>
      <c r="K44" s="25">
        <f>J44/$K$14</f>
        <v>4171.6758395595434</v>
      </c>
      <c r="L44" s="25">
        <f>J44/$L$14</f>
        <v>227.545954885066</v>
      </c>
      <c r="M44" s="25">
        <f>J44/$M$14</f>
        <v>1137.72977442533</v>
      </c>
      <c r="N44" s="28">
        <f>J44/$N$14</f>
        <v>30.339460651342137</v>
      </c>
    </row>
    <row r="45" spans="1:14">
      <c r="A45" s="178"/>
      <c r="B45" s="74">
        <v>31</v>
      </c>
      <c r="C45" s="83">
        <v>35326.289843299783</v>
      </c>
      <c r="D45" s="22">
        <v>3195</v>
      </c>
      <c r="E45" s="22">
        <f>C45+D45</f>
        <v>38521.289843299783</v>
      </c>
      <c r="F45" s="22">
        <f>ROUND(E45*$G$2,0)</f>
        <v>8321</v>
      </c>
      <c r="G45" s="25">
        <f>IF(E45&gt;$L$5,$N$5*(E45-$L$5)+$N$4*($L$5-$L$4)+$N$3*($L$4-$L$1),IF($L$5&gt;E45&gt;$L$4,$N$4*(E45-$L$4)+$N$3*($L$4-$L$1),0))</f>
        <v>4427.9041214166173</v>
      </c>
      <c r="H45" s="25">
        <f>E45/100*0.5</f>
        <v>192.6064492164989</v>
      </c>
      <c r="I45" s="22">
        <f>SUM(F45:H45)</f>
        <v>12941.510570633116</v>
      </c>
      <c r="J45" s="22">
        <f>I45+E45</f>
        <v>51462.8004139329</v>
      </c>
      <c r="K45" s="25">
        <f>J45/$K$14</f>
        <v>4288.5667011610749</v>
      </c>
      <c r="L45" s="25">
        <f>J45/$L$14</f>
        <v>233.92182006333135</v>
      </c>
      <c r="M45" s="25">
        <f>J45/$M$14</f>
        <v>1169.6091003166568</v>
      </c>
      <c r="N45" s="28">
        <f>J45/$N$14</f>
        <v>31.189576008444181</v>
      </c>
    </row>
    <row r="46" spans="1:14">
      <c r="A46" s="178"/>
      <c r="B46" s="74">
        <v>32</v>
      </c>
      <c r="C46" s="83">
        <v>36382.2455521832</v>
      </c>
      <c r="D46" s="22">
        <v>3195</v>
      </c>
      <c r="E46" s="22">
        <f>C46+D46</f>
        <v>39577.2455521832</v>
      </c>
      <c r="F46" s="22">
        <f>ROUND(E46*$G$2,0)</f>
        <v>8549</v>
      </c>
      <c r="G46" s="25">
        <f>IF(E46&gt;$L$5,$N$5*(E46-$L$5)+$N$4*($L$5-$L$4)+$N$3*($L$4-$L$1),IF($L$5&gt;E46&gt;$L$4,$N$4*(E46-$L$4)+$N$3*($L$4-$L$1),0))</f>
        <v>4586.8254556035718</v>
      </c>
      <c r="H46" s="25">
        <f>E46/100*0.5</f>
        <v>197.886227760916</v>
      </c>
      <c r="I46" s="22">
        <f>SUM(F46:H46)</f>
        <v>13333.711683364489</v>
      </c>
      <c r="J46" s="22">
        <f>I46+E46</f>
        <v>52910.957235547692</v>
      </c>
      <c r="K46" s="25">
        <f>J46/$K$14</f>
        <v>4409.2464362956407</v>
      </c>
      <c r="L46" s="25">
        <f>J46/$L$14</f>
        <v>240.50435107067133</v>
      </c>
      <c r="M46" s="25">
        <f>J46/$M$14</f>
        <v>1202.5217553533566</v>
      </c>
      <c r="N46" s="28">
        <f>J46/$N$14</f>
        <v>32.067246809422841</v>
      </c>
    </row>
    <row r="47" spans="1:14">
      <c r="A47" s="178"/>
      <c r="B47" s="74">
        <v>33</v>
      </c>
      <c r="C47" s="83">
        <v>37467.496375310569</v>
      </c>
      <c r="D47" s="22">
        <v>3195</v>
      </c>
      <c r="E47" s="22">
        <f>C47+D47</f>
        <v>40662.496375310569</v>
      </c>
      <c r="F47" s="22">
        <f>ROUND(E47*$G$2,0)</f>
        <v>8783</v>
      </c>
      <c r="G47" s="25">
        <f>IF(E47&gt;$L$5,$N$5*(E47-$L$5)+$N$4*($L$5-$L$4)+$N$3*($L$4-$L$1),IF($L$5&gt;E47&gt;$L$4,$N$4*(E47-$L$4)+$N$3*($L$4-$L$1),0))</f>
        <v>4750.15570448424</v>
      </c>
      <c r="H47" s="25">
        <f>E47/100*0.5</f>
        <v>203.31248187655285</v>
      </c>
      <c r="I47" s="22">
        <f>SUM(F47:H47)</f>
        <v>13736.468186360795</v>
      </c>
      <c r="J47" s="22">
        <f>I47+E47</f>
        <v>54398.964561671368</v>
      </c>
      <c r="K47" s="25">
        <f>J47/$K$14</f>
        <v>4533.2470468059473</v>
      </c>
      <c r="L47" s="25">
        <f>J47/$L$14</f>
        <v>247.26802073486985</v>
      </c>
      <c r="M47" s="25">
        <f>J47/$M$14</f>
        <v>1236.3401036743492</v>
      </c>
      <c r="N47" s="28">
        <f>J47/$N$14</f>
        <v>32.96906943131598</v>
      </c>
    </row>
    <row r="48" spans="1:14">
      <c r="A48" s="178"/>
      <c r="B48" s="74">
        <v>34</v>
      </c>
      <c r="C48" s="83">
        <v>38587.36869708982</v>
      </c>
      <c r="D48" s="22">
        <v>3195</v>
      </c>
      <c r="E48" s="22">
        <f>C48+D48</f>
        <v>41782.36869708982</v>
      </c>
      <c r="F48" s="22">
        <f>ROUND(E48*$G$2,0)</f>
        <v>9025</v>
      </c>
      <c r="G48" s="25">
        <f>IF(E48&gt;$L$5,$N$5*(E48-$L$5)+$N$4*($L$5-$L$4)+$N$3*($L$4-$L$1),IF($L$5&gt;E48&gt;$L$4,$N$4*(E48-$L$4)+$N$3*($L$4-$L$1),0))</f>
        <v>4918.6964889120181</v>
      </c>
      <c r="H48" s="25">
        <f>E48/100*0.5</f>
        <v>208.91184348544911</v>
      </c>
      <c r="I48" s="22">
        <f>SUM(F48:H48)</f>
        <v>14152.608332397467</v>
      </c>
      <c r="J48" s="22">
        <f>I48+E48</f>
        <v>55934.977029487287</v>
      </c>
      <c r="K48" s="25">
        <f>J48/$K$14</f>
        <v>4661.2480857906075</v>
      </c>
      <c r="L48" s="25">
        <f>J48/$L$14</f>
        <v>254.24989558857857</v>
      </c>
      <c r="M48" s="25">
        <f>J48/$M$14</f>
        <v>1271.2494779428928</v>
      </c>
      <c r="N48" s="28">
        <f>J48/$N$14</f>
        <v>33.899986078477141</v>
      </c>
    </row>
    <row r="49" spans="1:14">
      <c r="A49" s="178"/>
      <c r="B49" s="74">
        <v>35</v>
      </c>
      <c r="C49" s="83">
        <v>39739.199325317008</v>
      </c>
      <c r="D49" s="22">
        <v>3195</v>
      </c>
      <c r="E49" s="22">
        <f>C49+D49</f>
        <v>42934.199325317008</v>
      </c>
      <c r="F49" s="22">
        <f>ROUND(E49*$G$2,0)</f>
        <v>9274</v>
      </c>
      <c r="G49" s="25">
        <f>IF(E49&gt;$L$5,$N$5*(E49-$L$5)+$N$4*($L$5-$L$4)+$N$3*($L$4-$L$1),IF($L$5&gt;E49&gt;$L$4,$N$4*(E49-$L$4)+$N$3*($L$4-$L$1),0))</f>
        <v>5092.04699846021</v>
      </c>
      <c r="H49" s="25">
        <f>E49/100*0.5</f>
        <v>214.67099662658504</v>
      </c>
      <c r="I49" s="22">
        <f>SUM(F49:H49)</f>
        <v>14580.717995086794</v>
      </c>
      <c r="J49" s="22">
        <f>I49+E49</f>
        <v>57514.9173204038</v>
      </c>
      <c r="K49" s="25">
        <f>J49/$K$14</f>
        <v>4792.9097767003168</v>
      </c>
      <c r="L49" s="25">
        <f>J49/$L$14</f>
        <v>261.43144236547181</v>
      </c>
      <c r="M49" s="25">
        <f>J49/$M$14</f>
        <v>1307.1572118273591</v>
      </c>
      <c r="N49" s="28">
        <f>J49/$N$14</f>
        <v>34.857525648729577</v>
      </c>
    </row>
    <row r="50" spans="1:14" ht="12.9" thickBot="1">
      <c r="A50" s="179"/>
      <c r="B50" s="74">
        <v>36</v>
      </c>
      <c r="C50" s="83">
        <v>40926.98304829812</v>
      </c>
      <c r="D50" s="22">
        <v>3195</v>
      </c>
      <c r="E50" s="22">
        <f>C50+D50</f>
        <v>44121.98304829812</v>
      </c>
      <c r="F50" s="22">
        <f>ROUND(E50*$G$2,0)</f>
        <v>9530</v>
      </c>
      <c r="G50" s="25">
        <f>IF(E50&gt;$L$5,$N$5*(E50-$L$5)+$N$4*($L$5-$L$4)+$N$3*($L$4-$L$1),IF($L$5&gt;E50&gt;$L$4,$N$4*(E50-$L$4)+$N$3*($L$4-$L$1),0))</f>
        <v>5270.8084487688666</v>
      </c>
      <c r="H50" s="25">
        <f>E50/100*0.5</f>
        <v>220.6099152414906</v>
      </c>
      <c r="I50" s="22">
        <f>SUM(F50:H50)</f>
        <v>15021.418364010357</v>
      </c>
      <c r="J50" s="22">
        <f>I50+E50</f>
        <v>59143.401412308478</v>
      </c>
      <c r="K50" s="25">
        <f>J50/$K$14</f>
        <v>4928.61678435904</v>
      </c>
      <c r="L50" s="25">
        <f>J50/$L$14</f>
        <v>268.83364278322034</v>
      </c>
      <c r="M50" s="25">
        <f>J50/$M$14</f>
        <v>1344.1682139161019</v>
      </c>
      <c r="N50" s="28">
        <f>J50/$N$14</f>
        <v>35.844485704429381</v>
      </c>
    </row>
    <row r="51" spans="1:14">
      <c r="A51" s="177">
        <v>7</v>
      </c>
      <c r="B51" s="74">
        <v>37</v>
      </c>
      <c r="C51" s="83">
        <v>42149.388269931143</v>
      </c>
      <c r="D51" s="22">
        <v>3195</v>
      </c>
      <c r="E51" s="22">
        <f>C51+D51</f>
        <v>45344.388269931143</v>
      </c>
      <c r="F51" s="22">
        <f>ROUND(E51*$G$2,0)</f>
        <v>9794</v>
      </c>
      <c r="G51" s="25">
        <f>IF(E51&gt;$L$5,$N$5*(E51-$L$5)+$N$4*($L$5-$L$4)+$N$3*($L$4-$L$1),IF($L$5&gt;E51&gt;$L$4,$N$4*(E51-$L$4)+$N$3*($L$4-$L$1),0))</f>
        <v>5454.7804346246367</v>
      </c>
      <c r="H51" s="25">
        <f>E51/100*0.5</f>
        <v>226.72194134965571</v>
      </c>
      <c r="I51" s="22">
        <f>SUM(F51:H51)</f>
        <v>15475.502375974293</v>
      </c>
      <c r="J51" s="22">
        <f>I51+E51</f>
        <v>60819.890645905434</v>
      </c>
      <c r="K51" s="25">
        <f>J51/$K$14</f>
        <v>5068.32422049212</v>
      </c>
      <c r="L51" s="25">
        <f>J51/$L$14</f>
        <v>276.45404839047927</v>
      </c>
      <c r="M51" s="25">
        <f>J51/$M$14</f>
        <v>1382.2702419523962</v>
      </c>
      <c r="N51" s="28">
        <f>J51/$N$14</f>
        <v>36.860539785397236</v>
      </c>
    </row>
    <row r="52" spans="1:14">
      <c r="A52" s="178"/>
      <c r="B52" s="74">
        <v>38</v>
      </c>
      <c r="C52" s="83">
        <v>43434.378508358</v>
      </c>
      <c r="D52" s="22">
        <v>3195</v>
      </c>
      <c r="E52" s="22">
        <f>C52+D52</f>
        <v>46629.378508358</v>
      </c>
      <c r="F52" s="22">
        <f>ROUND(E52*$G$2,0)</f>
        <v>10072</v>
      </c>
      <c r="G52" s="25">
        <f>IF(E52&gt;$L$5,$N$5*(E52-$L$5)+$N$4*($L$5-$L$4)+$N$3*($L$4-$L$1),IF($L$5&gt;E52&gt;$L$4,$N$4*(E52-$L$4)+$N$3*($L$4-$L$1),0))</f>
        <v>5648.1714655078786</v>
      </c>
      <c r="H52" s="25">
        <f>E52/100*0.5</f>
        <v>233.14689254179</v>
      </c>
      <c r="I52" s="22">
        <f>SUM(F52:H52)</f>
        <v>15953.31835804967</v>
      </c>
      <c r="J52" s="22">
        <f>I52+E52</f>
        <v>62582.69686640767</v>
      </c>
      <c r="K52" s="25">
        <f>J52/$K$14</f>
        <v>5215.2247388673059</v>
      </c>
      <c r="L52" s="25">
        <f>J52/$L$14</f>
        <v>284.46680393821669</v>
      </c>
      <c r="M52" s="25">
        <f>J52/$M$14</f>
        <v>1422.3340196910833</v>
      </c>
      <c r="N52" s="28">
        <f>J52/$N$14</f>
        <v>37.928907191762221</v>
      </c>
    </row>
    <row r="53" spans="1:14">
      <c r="A53" s="178"/>
      <c r="B53" s="74">
        <v>39</v>
      </c>
      <c r="C53" s="83">
        <v>44706.0527857649</v>
      </c>
      <c r="D53" s="22">
        <v>3195</v>
      </c>
      <c r="E53" s="22">
        <f>C53+D53</f>
        <v>47901.0527857649</v>
      </c>
      <c r="F53" s="22">
        <f>ROUND(E53*$G$2,0)</f>
        <v>10347</v>
      </c>
      <c r="G53" s="25">
        <f>IF(E53&gt;$L$5,$N$5*(E53-$L$5)+$N$4*($L$5-$L$4)+$N$3*($L$4-$L$1),IF($L$5&gt;E53&gt;$L$4,$N$4*(E53-$L$4)+$N$3*($L$4-$L$1),0))</f>
        <v>5839.5584442576173</v>
      </c>
      <c r="H53" s="25">
        <f>E53/100*0.5</f>
        <v>239.50526392882449</v>
      </c>
      <c r="I53" s="22">
        <f>SUM(F53:H53)</f>
        <v>16426.063708186444</v>
      </c>
      <c r="J53" s="22">
        <f>I53+E53</f>
        <v>64327.11649395134</v>
      </c>
      <c r="K53" s="25">
        <f>J53/$K$14</f>
        <v>5360.5930411626114</v>
      </c>
      <c r="L53" s="25">
        <f>J53/$L$14</f>
        <v>292.3959840634152</v>
      </c>
      <c r="M53" s="25">
        <f>J53/$M$14</f>
        <v>1461.979920317076</v>
      </c>
      <c r="N53" s="28">
        <f>J53/$N$14</f>
        <v>38.986131208455355</v>
      </c>
    </row>
    <row r="54" spans="1:14">
      <c r="A54" s="178"/>
      <c r="B54" s="74">
        <v>40</v>
      </c>
      <c r="C54" s="83">
        <v>46041.643676067673</v>
      </c>
      <c r="D54" s="22">
        <v>3195</v>
      </c>
      <c r="E54" s="22">
        <f>C54+D54</f>
        <v>49236.643676067673</v>
      </c>
      <c r="F54" s="22">
        <f>ROUND(E54*$G$2,0)</f>
        <v>10635</v>
      </c>
      <c r="G54" s="25">
        <f>IF(E54&gt;$L$5,$N$5*(E54-$L$5)+$N$4*($L$5-$L$4)+$N$3*($L$4-$L$1),IF($L$5&gt;E54&gt;$L$4,$N$4*(E54-$L$4)+$N$3*($L$4-$L$1),0))</f>
        <v>6040.564873248185</v>
      </c>
      <c r="H54" s="25">
        <f>E54/100*0.5</f>
        <v>246.18321838033836</v>
      </c>
      <c r="I54" s="22">
        <f>SUM(F54:H54)</f>
        <v>16921.748091628524</v>
      </c>
      <c r="J54" s="22">
        <f>I54+E54</f>
        <v>66158.3917676962</v>
      </c>
      <c r="K54" s="25">
        <f>J54/$K$14</f>
        <v>5513.1993139746837</v>
      </c>
      <c r="L54" s="25">
        <f>J54/$L$14</f>
        <v>300.71996258043725</v>
      </c>
      <c r="M54" s="25">
        <f>J54/$M$14</f>
        <v>1503.5998129021864</v>
      </c>
      <c r="N54" s="28">
        <f>J54/$N$14</f>
        <v>40.09599501072497</v>
      </c>
    </row>
    <row r="55" spans="1:14">
      <c r="A55" s="178"/>
      <c r="B55" s="74">
        <v>41</v>
      </c>
      <c r="C55" s="83">
        <v>47418.514045532283</v>
      </c>
      <c r="D55" s="22">
        <v>3195</v>
      </c>
      <c r="E55" s="22">
        <f>C55+D55</f>
        <v>50613.514045532283</v>
      </c>
      <c r="F55" s="22">
        <f>ROUND(E55*$G$2,0)</f>
        <v>10933</v>
      </c>
      <c r="G55" s="25">
        <f>IF(E55&gt;$L$5,$N$5*(E55-$L$5)+$N$4*($L$5-$L$4)+$N$3*($L$4-$L$1),IF($L$5&gt;E55&gt;$L$4,$N$4*(E55-$L$4)+$N$3*($L$4-$L$1),0))</f>
        <v>6247.7838638526091</v>
      </c>
      <c r="H55" s="25">
        <f>E55/100*0.5</f>
        <v>253.06757022766141</v>
      </c>
      <c r="I55" s="22">
        <f>SUM(F55:H55)</f>
        <v>17433.851434080269</v>
      </c>
      <c r="J55" s="22">
        <f>I55+E55</f>
        <v>68047.365479612548</v>
      </c>
      <c r="K55" s="25">
        <f>J55/$K$14</f>
        <v>5670.6137899677124</v>
      </c>
      <c r="L55" s="25">
        <f>J55/$L$14</f>
        <v>309.30620672551157</v>
      </c>
      <c r="M55" s="25">
        <f>J55/$M$14</f>
        <v>1546.5310336275579</v>
      </c>
      <c r="N55" s="28">
        <f>J55/$N$14</f>
        <v>41.240827563401545</v>
      </c>
    </row>
    <row r="56" spans="1:14">
      <c r="A56" s="178"/>
      <c r="B56" s="74">
        <v>42</v>
      </c>
      <c r="C56" s="83">
        <v>48835.332298056834</v>
      </c>
      <c r="D56" s="22">
        <v>3195</v>
      </c>
      <c r="E56" s="22">
        <f>C56+D56</f>
        <v>52030.332298056834</v>
      </c>
      <c r="F56" s="22">
        <f>ROUND(E56*$G$2,0)</f>
        <v>11239</v>
      </c>
      <c r="G56" s="25">
        <f>IF(E56&gt;$L$5,$N$5*(E56-$L$5)+$N$4*($L$5-$L$4)+$N$3*($L$4-$L$1),IF($L$5&gt;E56&gt;$L$4,$N$4*(E56-$L$4)+$N$3*($L$4-$L$1),0))</f>
        <v>6461.0150108575535</v>
      </c>
      <c r="H56" s="25">
        <f>E56/100*0.5</f>
        <v>260.15166149028414</v>
      </c>
      <c r="I56" s="22">
        <f>SUM(F56:H56)</f>
        <v>17960.166672347837</v>
      </c>
      <c r="J56" s="22">
        <f>I56+E56</f>
        <v>69990.498970404675</v>
      </c>
      <c r="K56" s="25">
        <f>J56/$K$14</f>
        <v>5832.5415808670559</v>
      </c>
      <c r="L56" s="25">
        <f>J56/$L$14</f>
        <v>318.13863168365759</v>
      </c>
      <c r="M56" s="25">
        <f>J56/$M$14</f>
        <v>1590.693158418288</v>
      </c>
      <c r="N56" s="28">
        <f>J56/$N$14</f>
        <v>42.418484224487685</v>
      </c>
    </row>
    <row r="57" spans="1:14" ht="12.9" thickBot="1">
      <c r="A57" s="179"/>
      <c r="B57" s="74">
        <v>43</v>
      </c>
      <c r="C57" s="83">
        <v>50296.093221947282</v>
      </c>
      <c r="D57" s="22">
        <v>3195</v>
      </c>
      <c r="E57" s="22">
        <f>C57+D57</f>
        <v>53491.093221947282</v>
      </c>
      <c r="F57" s="22">
        <f>ROUND(E57*$G$2,0)</f>
        <v>11554</v>
      </c>
      <c r="G57" s="25">
        <f>IF(E57&gt;$L$5,$N$5*(E57-$L$5)+$N$4*($L$5-$L$4)+$N$3*($L$4-$L$1),IF($L$5&gt;E57&gt;$L$4,$N$4*(E57-$L$4)+$N$3*($L$4-$L$1),0))</f>
        <v>6680.8595299030658</v>
      </c>
      <c r="H57" s="25">
        <f>E57/100*0.5</f>
        <v>267.45546610973639</v>
      </c>
      <c r="I57" s="22">
        <f>SUM(F57:H57)</f>
        <v>18502.3149960128</v>
      </c>
      <c r="J57" s="22">
        <f>I57+E57</f>
        <v>71993.408217960081</v>
      </c>
      <c r="K57" s="25">
        <f>J57/$K$14</f>
        <v>5999.450684830007</v>
      </c>
      <c r="L57" s="25">
        <f>J57/$L$14</f>
        <v>327.24276462709128</v>
      </c>
      <c r="M57" s="25">
        <f>J57/$M$14</f>
        <v>1636.2138231354563</v>
      </c>
      <c r="N57" s="28">
        <f>J57/$N$14</f>
        <v>43.632368616945506</v>
      </c>
    </row>
    <row r="58" spans="1:14">
      <c r="A58" s="177">
        <v>8</v>
      </c>
      <c r="B58" s="74">
        <v>44</v>
      </c>
      <c r="C58" s="83">
        <v>51799.465221101607</v>
      </c>
      <c r="D58" s="22">
        <v>3195</v>
      </c>
      <c r="E58" s="22">
        <f>C58+D58</f>
        <v>54994.465221101607</v>
      </c>
      <c r="F58" s="22">
        <f>ROUND(E58*$G$2,0)</f>
        <v>11879</v>
      </c>
      <c r="G58" s="25">
        <f>IF(E58&gt;$L$5,$N$5*(E58-$L$5)+$N$4*($L$5-$L$4)+$N$3*($L$4-$L$1),IF($L$5&gt;E58&gt;$L$4,$N$4*(E58-$L$4)+$N$3*($L$4-$L$1),0))</f>
        <v>6907.1170157757915</v>
      </c>
      <c r="H58" s="25">
        <f>E58/100*0.5</f>
        <v>274.97232610550805</v>
      </c>
      <c r="I58" s="22">
        <f>SUM(F58:H58)</f>
        <v>19061.0893418813</v>
      </c>
      <c r="J58" s="22">
        <f>I58+E58</f>
        <v>74055.5545629829</v>
      </c>
      <c r="K58" s="25">
        <f>J58/$K$14</f>
        <v>6171.296213581908</v>
      </c>
      <c r="L58" s="25">
        <f>J58/$L$14</f>
        <v>336.61615710446773</v>
      </c>
      <c r="M58" s="25">
        <f>J58/$M$14</f>
        <v>1683.0807855223386</v>
      </c>
      <c r="N58" s="28">
        <f>J58/$N$14</f>
        <v>44.8821542805957</v>
      </c>
    </row>
    <row r="59" spans="1:14">
      <c r="A59" s="178"/>
      <c r="B59" s="74">
        <v>45</v>
      </c>
      <c r="C59" s="83">
        <v>53348.111487723814</v>
      </c>
      <c r="D59" s="22">
        <v>3195</v>
      </c>
      <c r="E59" s="22">
        <f>C59+D59</f>
        <v>56543.111487723814</v>
      </c>
      <c r="F59" s="22">
        <f>ROUND(E59*$G$2,0)</f>
        <v>12213</v>
      </c>
      <c r="G59" s="25">
        <f>IF(E59&gt;$L$5,$N$5*(E59-$L$5)+$N$4*($L$5-$L$4)+$N$3*($L$4-$L$1),IF($L$5&gt;E59&gt;$L$4,$N$4*(E59-$L$4)+$N$3*($L$4-$L$1),0))</f>
        <v>7140.1882789024339</v>
      </c>
      <c r="H59" s="25">
        <f>E59/100*0.5</f>
        <v>282.71555743861904</v>
      </c>
      <c r="I59" s="22">
        <f>SUM(F59:H59)</f>
        <v>19635.903836341055</v>
      </c>
      <c r="J59" s="22">
        <f>I59+E59</f>
        <v>76179.015324064865</v>
      </c>
      <c r="K59" s="25">
        <f>J59/$K$14</f>
        <v>6348.2512770054054</v>
      </c>
      <c r="L59" s="25">
        <f>J59/$L$14</f>
        <v>346.26825147302213</v>
      </c>
      <c r="M59" s="25">
        <f>J59/$M$14</f>
        <v>1731.3412573651106</v>
      </c>
      <c r="N59" s="28">
        <f>J59/$N$14</f>
        <v>46.169100196402951</v>
      </c>
    </row>
    <row r="60" spans="1:14">
      <c r="A60" s="178"/>
      <c r="B60" s="74">
        <v>46</v>
      </c>
      <c r="C60" s="83">
        <v>54943.363617915937</v>
      </c>
      <c r="D60" s="22">
        <v>3195</v>
      </c>
      <c r="E60" s="22">
        <f>C60+D60</f>
        <v>58138.363617915937</v>
      </c>
      <c r="F60" s="22">
        <f>ROUND(E60*$G$2,0)</f>
        <v>12558</v>
      </c>
      <c r="G60" s="25">
        <f>IF(E60&gt;$L$5,$N$5*(E60-$L$5)+$N$4*($L$5-$L$4)+$N$3*($L$4-$L$1),IF($L$5&gt;E60&gt;$L$4,$N$4*(E60-$L$4)+$N$3*($L$4-$L$1),0))</f>
        <v>7380.2737244963482</v>
      </c>
      <c r="H60" s="25">
        <f>E60/100*0.5</f>
        <v>290.69181808957967</v>
      </c>
      <c r="I60" s="22">
        <f>SUM(F60:H60)</f>
        <v>20228.965542585931</v>
      </c>
      <c r="J60" s="22">
        <f>I60+E60</f>
        <v>78367.32916050186</v>
      </c>
      <c r="K60" s="25">
        <f>J60/$K$14</f>
        <v>6530.6107633751553</v>
      </c>
      <c r="L60" s="25">
        <f>J60/$L$14</f>
        <v>356.21513254773572</v>
      </c>
      <c r="M60" s="25">
        <f>J60/$M$14</f>
        <v>1781.0756627386786</v>
      </c>
      <c r="N60" s="28">
        <f>J60/$N$14</f>
        <v>47.495351006364764</v>
      </c>
    </row>
    <row r="61" spans="1:14">
      <c r="A61" s="178"/>
      <c r="B61" s="74">
        <v>47</v>
      </c>
      <c r="C61" s="83">
        <v>56586.553207779943</v>
      </c>
      <c r="D61" s="22">
        <v>3195</v>
      </c>
      <c r="E61" s="22">
        <f>C61+D61</f>
        <v>59781.553207779943</v>
      </c>
      <c r="F61" s="22">
        <f>ROUND(E61*$G$2,0)</f>
        <v>12913</v>
      </c>
      <c r="G61" s="25">
        <f>IF(E61&gt;$L$5,$N$5*(E61-$L$5)+$N$4*($L$5-$L$4)+$N$3*($L$4-$L$1),IF($L$5&gt;E61&gt;$L$4,$N$4*(E61-$L$4)+$N$3*($L$4-$L$1),0))</f>
        <v>7627.5737577708815</v>
      </c>
      <c r="H61" s="25">
        <f>E61/100*0.5</f>
        <v>298.90776603889969</v>
      </c>
      <c r="I61" s="22">
        <f>SUM(F61:H61)</f>
        <v>20839.481523809784</v>
      </c>
      <c r="J61" s="22">
        <f>I61+E61</f>
        <v>80621.034731589723</v>
      </c>
      <c r="K61" s="25">
        <f>J61/$K$14</f>
        <v>6718.41956096581</v>
      </c>
      <c r="L61" s="25">
        <f>J61/$L$14</f>
        <v>366.45924877995327</v>
      </c>
      <c r="M61" s="25">
        <f>J61/$M$14</f>
        <v>1832.2962438997665</v>
      </c>
      <c r="N61" s="28">
        <f>J61/$N$14</f>
        <v>48.861233170660441</v>
      </c>
    </row>
    <row r="62" spans="1:14">
      <c r="A62" s="178"/>
      <c r="B62" s="74">
        <v>48</v>
      </c>
      <c r="C62" s="83">
        <v>58279.011853417811</v>
      </c>
      <c r="D62" s="22">
        <v>3195</v>
      </c>
      <c r="E62" s="22">
        <f>C62+D62</f>
        <v>61474.011853417811</v>
      </c>
      <c r="F62" s="22">
        <f>ROUND(E62*$G$2,0)</f>
        <v>13278</v>
      </c>
      <c r="G62" s="25">
        <f>IF(E62&gt;$L$5,$N$5*(E62-$L$5)+$N$4*($L$5-$L$4)+$N$3*($L$4-$L$1),IF($L$5&gt;E62&gt;$L$4,$N$4*(E62-$L$4)+$N$3*($L$4-$L$1),0))</f>
        <v>7882.2887839393807</v>
      </c>
      <c r="H62" s="25">
        <f>E62/100*0.5</f>
        <v>307.37005926708906</v>
      </c>
      <c r="I62" s="22">
        <f>SUM(F62:H62)</f>
        <v>21467.658843206471</v>
      </c>
      <c r="J62" s="22">
        <f>I62+E62</f>
        <v>82941.670696624278</v>
      </c>
      <c r="K62" s="25">
        <f>J62/$K$14</f>
        <v>6911.8058913853565</v>
      </c>
      <c r="L62" s="25">
        <f>J62/$L$14</f>
        <v>377.0075940755649</v>
      </c>
      <c r="M62" s="25">
        <f>J62/$M$14</f>
        <v>1885.0379703778244</v>
      </c>
      <c r="N62" s="28">
        <f>J62/$N$14</f>
        <v>50.267679210075322</v>
      </c>
    </row>
    <row r="63" spans="1:14" ht="12.9" thickBot="1">
      <c r="A63" s="179"/>
      <c r="B63" s="74">
        <v>49</v>
      </c>
      <c r="C63" s="83">
        <v>60022.071150931552</v>
      </c>
      <c r="D63" s="22">
        <v>3195</v>
      </c>
      <c r="E63" s="22">
        <f>C63+D63</f>
        <v>63217.071150931552</v>
      </c>
      <c r="F63" s="22">
        <f>ROUND(E63*$G$2,0)</f>
        <v>13655</v>
      </c>
      <c r="G63" s="25">
        <f>IF(E63&gt;$L$5,$N$5*(E63-$L$5)+$N$4*($L$5-$L$4)+$N$3*($L$4-$L$1),IF($L$5&gt;E63&gt;$L$4,$N$4*(E63-$L$4)+$N$3*($L$4-$L$1),0))</f>
        <v>8144.6192082151983</v>
      </c>
      <c r="H63" s="25">
        <f>E63/100*0.5</f>
        <v>316.08535575465777</v>
      </c>
      <c r="I63" s="22">
        <f>SUM(F63:H63)</f>
        <v>22115.704563969855</v>
      </c>
      <c r="J63" s="22">
        <f>I63+E63</f>
        <v>85332.7757149014</v>
      </c>
      <c r="K63" s="25">
        <f>J63/$K$14</f>
        <v>7111.0646429084509</v>
      </c>
      <c r="L63" s="25">
        <f>J63/$L$14</f>
        <v>387.87625324955184</v>
      </c>
      <c r="M63" s="25">
        <f>J63/$M$14</f>
        <v>1939.3812662477592</v>
      </c>
      <c r="N63" s="28">
        <f>J63/$N$14</f>
        <v>51.716833766606911</v>
      </c>
    </row>
    <row r="64" spans="1:14">
      <c r="A64" s="177" t="s">
        <v>13</v>
      </c>
      <c r="B64" s="74">
        <v>50</v>
      </c>
      <c r="C64" s="83">
        <v>61818.394292525154</v>
      </c>
      <c r="D64" s="22">
        <v>3195</v>
      </c>
      <c r="E64" s="22">
        <f>C64+D64</f>
        <v>65013.394292525154</v>
      </c>
      <c r="F64" s="22">
        <f>ROUND(E64*$G$2,0)</f>
        <v>14043</v>
      </c>
      <c r="G64" s="25">
        <f>IF(E64&gt;$L$5,$N$5*(E64-$L$5)+$N$4*($L$5-$L$4)+$N$3*($L$4-$L$1),IF($L$5&gt;E64&gt;$L$4,$N$4*(E64-$L$4)+$N$3*($L$4-$L$1),0))</f>
        <v>8414.9658410250358</v>
      </c>
      <c r="H64" s="25">
        <f>E64/100*0.5</f>
        <v>325.06697146262576</v>
      </c>
      <c r="I64" s="22">
        <f>SUM(F64:H64)</f>
        <v>22783.032812487661</v>
      </c>
      <c r="J64" s="22">
        <f>I64+E64</f>
        <v>87796.427105012815</v>
      </c>
      <c r="K64" s="25">
        <f>J64/$K$14</f>
        <v>7316.3689254177343</v>
      </c>
      <c r="L64" s="25">
        <f>J64/$L$14</f>
        <v>399.07466865914915</v>
      </c>
      <c r="M64" s="25">
        <f>J64/$M$14</f>
        <v>1995.3733432957458</v>
      </c>
      <c r="N64" s="28">
        <f>J64/$N$14</f>
        <v>53.209955821219886</v>
      </c>
    </row>
    <row r="65" spans="1:14">
      <c r="A65" s="178"/>
      <c r="B65" s="74">
        <v>51</v>
      </c>
      <c r="C65" s="83">
        <v>63667.981278198669</v>
      </c>
      <c r="D65" s="22">
        <v>3195</v>
      </c>
      <c r="E65" s="22">
        <f>C65+D65</f>
        <v>66862.981278198669</v>
      </c>
      <c r="F65" s="22">
        <f>ROUND(E65*$G$2,0)</f>
        <v>14442</v>
      </c>
      <c r="G65" s="25">
        <f>IF(E65&gt;$L$5,$N$5*(E65-$L$5)+$N$4*($L$5-$L$4)+$N$3*($L$4-$L$1),IF($L$5&gt;E65&gt;$L$4,$N$4*(E65-$L$4)+$N$3*($L$4-$L$1),0))</f>
        <v>8693.3286823689</v>
      </c>
      <c r="H65" s="25">
        <f>E65/100*0.5</f>
        <v>334.31490639099337</v>
      </c>
      <c r="I65" s="22">
        <f>SUM(F65:H65)</f>
        <v>23469.643588759893</v>
      </c>
      <c r="J65" s="22">
        <f>I65+E65</f>
        <v>90332.624866958562</v>
      </c>
      <c r="K65" s="25">
        <f>J65/$K$14</f>
        <v>7527.7187389132132</v>
      </c>
      <c r="L65" s="25">
        <f>J65/$L$14</f>
        <v>410.60284030435707</v>
      </c>
      <c r="M65" s="25">
        <f>J65/$M$14</f>
        <v>2053.0142015217857</v>
      </c>
      <c r="N65" s="28">
        <f>J65/$N$14</f>
        <v>54.747045373914283</v>
      </c>
    </row>
    <row r="66" spans="1:14" ht="12.9" thickBot="1">
      <c r="A66" s="179"/>
      <c r="B66" s="75">
        <v>52</v>
      </c>
      <c r="C66" s="83">
        <v>65574.41401</v>
      </c>
      <c r="D66" s="22">
        <v>3195</v>
      </c>
      <c r="E66" s="22">
        <f>C66+D66</f>
        <v>68769.41401</v>
      </c>
      <c r="F66" s="22">
        <f>ROUND(E66*$G$2,0)</f>
        <v>14854</v>
      </c>
      <c r="G66" s="25">
        <f>IF(E66&gt;$L$5,$N$5*(E66-$L$5)+$N$4*($L$5-$L$4)+$N$3*($L$4-$L$1),IF($L$5&gt;E66&gt;$L$4,$N$4*(E66-$L$4)+$N$3*($L$4-$L$1),0))</f>
        <v>8980.2468085049986</v>
      </c>
      <c r="H66" s="25">
        <f>E66/100*0.5</f>
        <v>343.84707004999996</v>
      </c>
      <c r="I66" s="22">
        <f>SUM(F66:H66)</f>
        <v>24178.093878555</v>
      </c>
      <c r="J66" s="22">
        <f>I66+E66</f>
        <v>92947.507888554988</v>
      </c>
      <c r="K66" s="25">
        <f>J66/$K$14</f>
        <v>7745.6256573795827</v>
      </c>
      <c r="L66" s="25">
        <f>J66/$L$14</f>
        <v>422.48867222070447</v>
      </c>
      <c r="M66" s="25">
        <f>J66/$M$14</f>
        <v>2112.4433611035224</v>
      </c>
      <c r="N66" s="28">
        <f>J66/$N$14</f>
        <v>56.3318229627606</v>
      </c>
    </row>
  </sheetData>
  <mergeCells count="11">
    <mergeCell ref="A36:A43"/>
    <mergeCell ref="A44:A50"/>
    <mergeCell ref="A51:A57"/>
    <mergeCell ref="A58:A63"/>
    <mergeCell ref="A64:A66"/>
    <mergeCell ref="A30:A35"/>
    <mergeCell ref="B11:K11"/>
    <mergeCell ref="F13:I13"/>
    <mergeCell ref="A15:A19"/>
    <mergeCell ref="A20:A24"/>
    <mergeCell ref="A25:A29"/>
  </mergeCells>
  <pageMargins left="0.7" right="0.7" top="0.75" bottom="0.75" header="0.3" footer="0.3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N66"/>
  <sheetViews>
    <sheetView topLeftCell="A28" view="normal" workbookViewId="0">
      <selection pane="topLeft" activeCell="Q59" sqref="Q59"/>
    </sheetView>
  </sheetViews>
  <sheetFormatPr defaultRowHeight="12.45"/>
  <cols>
    <col min="12" max="12" width="10.140625" bestFit="1" customWidth="1"/>
  </cols>
  <sheetData>
    <row r="1" spans="7:14" hidden="1">
      <c r="G1" s="54" t="s">
        <v>76</v>
      </c>
      <c r="H1" s="54"/>
      <c r="K1" s="1" t="s">
        <v>38</v>
      </c>
      <c r="L1" s="39">
        <v>6396</v>
      </c>
      <c r="M1" s="40" t="s">
        <v>39</v>
      </c>
      <c r="N1" s="41"/>
    </row>
    <row r="2" spans="7:14" hidden="1">
      <c r="G2" s="103">
        <v>0.216</v>
      </c>
      <c r="H2" s="56"/>
      <c r="K2" s="1" t="s">
        <v>41</v>
      </c>
      <c r="L2" s="39">
        <v>50270</v>
      </c>
      <c r="M2" s="42"/>
      <c r="N2" s="44"/>
    </row>
    <row r="3" spans="11:14" hidden="1">
      <c r="K3" s="1" t="s">
        <v>43</v>
      </c>
      <c r="L3" s="39">
        <v>9880</v>
      </c>
      <c r="M3" s="42" t="s">
        <v>44</v>
      </c>
      <c r="N3" s="47">
        <v>0</v>
      </c>
    </row>
    <row r="4" spans="7:14" hidden="1">
      <c r="G4" t="s">
        <v>79</v>
      </c>
      <c r="K4" s="49" t="s">
        <v>45</v>
      </c>
      <c r="L4" s="50">
        <v>9100</v>
      </c>
      <c r="M4" s="51" t="s">
        <v>46</v>
      </c>
      <c r="N4" s="52">
        <v>0.1505</v>
      </c>
    </row>
    <row r="5" spans="7:14" hidden="1">
      <c r="G5" s="56">
        <v>0.19</v>
      </c>
      <c r="H5" s="56"/>
      <c r="K5" s="1" t="s">
        <v>47</v>
      </c>
      <c r="L5" s="39">
        <v>50270</v>
      </c>
      <c r="M5" s="45" t="s">
        <v>48</v>
      </c>
      <c r="N5" s="53">
        <v>0.1505</v>
      </c>
    </row>
    <row r="6" spans="1:1" hidden="1">
      <c r="A6"/>
    </row>
    <row r="7" spans="1:1" hidden="1">
      <c r="A7"/>
    </row>
    <row r="8" spans="1:1" hidden="1">
      <c r="A8"/>
    </row>
    <row r="9" spans="1:1" hidden="1">
      <c r="A9"/>
    </row>
    <row r="11" spans="2:11" ht="20.6" thickBot="1">
      <c r="B11" s="137" t="s">
        <v>155</v>
      </c>
      <c r="C11" s="138"/>
      <c r="D11" s="138"/>
      <c r="E11" s="138"/>
      <c r="F11" s="138"/>
      <c r="G11" s="138"/>
      <c r="H11" s="138"/>
      <c r="I11" s="138"/>
      <c r="J11" s="138"/>
      <c r="K11" s="138"/>
    </row>
    <row r="12" spans="2:11" ht="20.6" thickBot="1">
      <c r="B12" s="26"/>
      <c r="C12" s="27"/>
      <c r="D12" s="27"/>
      <c r="E12" s="27"/>
      <c r="F12" s="27"/>
      <c r="G12" s="27"/>
      <c r="H12" s="27"/>
      <c r="I12" s="27"/>
      <c r="J12" s="27"/>
      <c r="K12" s="27"/>
    </row>
    <row r="13" spans="1:14" ht="24.9">
      <c r="A13" s="19" t="s">
        <v>12</v>
      </c>
      <c r="B13" s="18" t="s">
        <v>2</v>
      </c>
      <c r="C13" s="5" t="s">
        <v>1</v>
      </c>
      <c r="D13" s="5" t="s">
        <v>0</v>
      </c>
      <c r="E13" s="5" t="s">
        <v>3</v>
      </c>
      <c r="F13" s="175" t="s">
        <v>9</v>
      </c>
      <c r="G13" s="176"/>
      <c r="H13" s="176"/>
      <c r="I13" s="135"/>
      <c r="J13" s="5" t="s">
        <v>4</v>
      </c>
      <c r="K13" s="5" t="s">
        <v>5</v>
      </c>
      <c r="L13" s="5" t="s">
        <v>6</v>
      </c>
      <c r="M13" s="5" t="s">
        <v>7</v>
      </c>
      <c r="N13" s="6" t="s">
        <v>8</v>
      </c>
    </row>
    <row r="14" spans="1:14" ht="12.9" thickBot="1">
      <c r="A14" s="35"/>
      <c r="B14" s="16"/>
      <c r="C14" s="14"/>
      <c r="D14" s="14"/>
      <c r="E14" s="14"/>
      <c r="F14" s="15" t="s">
        <v>15</v>
      </c>
      <c r="G14" s="15" t="s">
        <v>14</v>
      </c>
      <c r="H14" s="16" t="s">
        <v>80</v>
      </c>
      <c r="I14" s="16" t="s">
        <v>3</v>
      </c>
      <c r="J14" s="14"/>
      <c r="K14" s="14">
        <v>12</v>
      </c>
      <c r="L14" s="14">
        <v>220</v>
      </c>
      <c r="M14" s="14">
        <v>44</v>
      </c>
      <c r="N14" s="17">
        <v>1650</v>
      </c>
    </row>
    <row r="15" spans="1:14">
      <c r="A15" s="177">
        <v>1</v>
      </c>
      <c r="B15" s="74">
        <v>1</v>
      </c>
      <c r="C15" s="84">
        <v>0</v>
      </c>
      <c r="D15" s="22">
        <v>0</v>
      </c>
      <c r="E15" s="22">
        <f>C15+D15</f>
        <v>0</v>
      </c>
      <c r="F15" s="22">
        <f>ROUND(E15*$G$5,0)</f>
        <v>0</v>
      </c>
      <c r="G15" s="25">
        <v>0</v>
      </c>
      <c r="H15" s="25">
        <f>E15/100*0.5</f>
        <v>0</v>
      </c>
      <c r="I15" s="22">
        <f>SUM(F15:H15)</f>
        <v>0</v>
      </c>
      <c r="J15" s="22">
        <f>I15+E15</f>
        <v>0</v>
      </c>
      <c r="K15" s="25">
        <f>J15/$K$14</f>
        <v>0</v>
      </c>
      <c r="L15" s="25">
        <f>J15/$L$14</f>
        <v>0</v>
      </c>
      <c r="M15" s="25">
        <f>J15/$M$14</f>
        <v>0</v>
      </c>
      <c r="N15" s="28">
        <f>J15/$N$14</f>
        <v>0</v>
      </c>
    </row>
    <row r="16" spans="1:14">
      <c r="A16" s="178"/>
      <c r="B16" s="74">
        <v>2</v>
      </c>
      <c r="C16" s="83">
        <v>0</v>
      </c>
      <c r="D16" s="22">
        <v>0</v>
      </c>
      <c r="E16" s="22">
        <f>C16+D16</f>
        <v>0</v>
      </c>
      <c r="F16" s="22">
        <f>ROUND(E16*$G$5,0)</f>
        <v>0</v>
      </c>
      <c r="G16" s="25">
        <v>0</v>
      </c>
      <c r="H16" s="25">
        <f>E16/100*0.5</f>
        <v>0</v>
      </c>
      <c r="I16" s="22">
        <f>SUM(F16:H16)</f>
        <v>0</v>
      </c>
      <c r="J16" s="22">
        <f>I16+E16</f>
        <v>0</v>
      </c>
      <c r="K16" s="25">
        <f>J16/$K$14</f>
        <v>0</v>
      </c>
      <c r="L16" s="25">
        <f>J16/$L$14</f>
        <v>0</v>
      </c>
      <c r="M16" s="25">
        <f>J16/$M$14</f>
        <v>0</v>
      </c>
      <c r="N16" s="28">
        <f>J16/$N$14</f>
        <v>0</v>
      </c>
    </row>
    <row r="17" spans="1:14">
      <c r="A17" s="178"/>
      <c r="B17" s="74">
        <v>3</v>
      </c>
      <c r="C17" s="171">
        <v>18898.42</v>
      </c>
      <c r="D17" s="22">
        <v>3291</v>
      </c>
      <c r="E17" s="22">
        <f>C17+D17</f>
        <v>22189.42</v>
      </c>
      <c r="F17" s="22">
        <f>ROUND(E17*$G$5,0)</f>
        <v>4216</v>
      </c>
      <c r="G17" s="25">
        <f>IF(E17&gt;$L$5,$N$5*(E17-$L$5)+$N$4*($L$5-$L$4)+$N$3*($L$4-$L$1),IF($L$5&gt;E17&gt;$L$4,$N$4*(E17-$L$4)+$N$3*($L$4-$L$1),0))</f>
        <v>1969.9577099999997</v>
      </c>
      <c r="H17" s="25">
        <f>E17/100*0.5</f>
        <v>110.94709999999999</v>
      </c>
      <c r="I17" s="22">
        <f>SUM(F17:H17)</f>
        <v>6296.90481</v>
      </c>
      <c r="J17" s="22">
        <f>I17+E17</f>
        <v>28486.32481</v>
      </c>
      <c r="K17" s="25">
        <f>J17/$K$14</f>
        <v>2373.8604008333332</v>
      </c>
      <c r="L17" s="25">
        <f>J17/$L$14</f>
        <v>129.48329459090908</v>
      </c>
      <c r="M17" s="25">
        <f>J17/$M$14</f>
        <v>647.41647295454538</v>
      </c>
      <c r="N17" s="28">
        <f>J17/$N$14</f>
        <v>17.264439278787879</v>
      </c>
    </row>
    <row r="18" spans="1:14">
      <c r="A18" s="178"/>
      <c r="B18" s="74">
        <v>4</v>
      </c>
      <c r="C18" s="171">
        <v>19092</v>
      </c>
      <c r="D18" s="22">
        <v>3291</v>
      </c>
      <c r="E18" s="22">
        <f>C18+D18</f>
        <v>22383</v>
      </c>
      <c r="F18" s="22">
        <f>ROUND(E18*$G$5,0)</f>
        <v>4253</v>
      </c>
      <c r="G18" s="25">
        <f>IF(E18&gt;$L$5,$N$5*(E18-$L$5)+$N$4*($L$5-$L$4)+$N$3*($L$4-$L$1),IF($L$5&gt;E18&gt;$L$4,$N$4*(E18-$L$4)+$N$3*($L$4-$L$1),0))</f>
        <v>1999.0915</v>
      </c>
      <c r="H18" s="25">
        <f>E18/100*0.5</f>
        <v>111.915</v>
      </c>
      <c r="I18" s="22">
        <f>SUM(F18:H18)</f>
        <v>6364.0065</v>
      </c>
      <c r="J18" s="22">
        <f>I18+E18</f>
        <v>28747.0065</v>
      </c>
      <c r="K18" s="25">
        <f>J18/$K$14</f>
        <v>2395.583875</v>
      </c>
      <c r="L18" s="25">
        <f>J18/$L$14</f>
        <v>130.66821136363637</v>
      </c>
      <c r="M18" s="25">
        <f>J18/$M$14</f>
        <v>653.34105681818176</v>
      </c>
      <c r="N18" s="28">
        <f>J18/$N$14</f>
        <v>17.42242818181818</v>
      </c>
    </row>
    <row r="19" spans="1:14" ht="12.9" thickBot="1">
      <c r="A19" s="179"/>
      <c r="B19" s="74">
        <v>5</v>
      </c>
      <c r="C19" s="171">
        <v>19333</v>
      </c>
      <c r="D19" s="22">
        <v>3291</v>
      </c>
      <c r="E19" s="22">
        <f>C19+D19</f>
        <v>22624</v>
      </c>
      <c r="F19" s="22">
        <f>ROUND(E19*$G$5,0)</f>
        <v>4299</v>
      </c>
      <c r="G19" s="25">
        <f>IF(E19&gt;$L$5,$N$5*(E19-$L$5)+$N$4*($L$5-$L$4)+$N$3*($L$4-$L$1),IF($L$5&gt;E19&gt;$L$4,$N$4*(E19-$L$4)+$N$3*($L$4-$L$1),0))</f>
        <v>2035.3619999999999</v>
      </c>
      <c r="H19" s="25">
        <f>E19/100*0.5</f>
        <v>113.12</v>
      </c>
      <c r="I19" s="22">
        <f>SUM(F19:H19)</f>
        <v>6447.482</v>
      </c>
      <c r="J19" s="22">
        <f>I19+E19</f>
        <v>29071.482</v>
      </c>
      <c r="K19" s="25">
        <f>J19/$K$14</f>
        <v>2422.6235</v>
      </c>
      <c r="L19" s="25">
        <f>J19/$L$14</f>
        <v>132.1431</v>
      </c>
      <c r="M19" s="25">
        <f>J19/$M$14</f>
        <v>660.7155</v>
      </c>
      <c r="N19" s="28">
        <f>J19/$N$14</f>
        <v>17.61908</v>
      </c>
    </row>
    <row r="20" spans="1:14">
      <c r="A20" s="177">
        <v>2</v>
      </c>
      <c r="B20" s="74">
        <v>6</v>
      </c>
      <c r="C20" s="171">
        <v>19578</v>
      </c>
      <c r="D20" s="22">
        <v>3291</v>
      </c>
      <c r="E20" s="22">
        <f>C20+D20</f>
        <v>22869</v>
      </c>
      <c r="F20" s="22">
        <f>ROUND(E20*$G$5,0)</f>
        <v>4345</v>
      </c>
      <c r="G20" s="25">
        <f>IF(E20&gt;$L$5,$N$5*(E20-$L$5)+$N$4*($L$5-$L$4)+$N$3*($L$4-$L$1),IF($L$5&gt;E20&gt;$L$4,$N$4*(E20-$L$4)+$N$3*($L$4-$L$1),0))</f>
        <v>2072.2345</v>
      </c>
      <c r="H20" s="25">
        <f>E20/100*0.5</f>
        <v>114.345</v>
      </c>
      <c r="I20" s="22">
        <f>SUM(F20:H20)</f>
        <v>6531.5795000000007</v>
      </c>
      <c r="J20" s="22">
        <f>I20+E20</f>
        <v>29400.5795</v>
      </c>
      <c r="K20" s="25">
        <f>J20/$K$14</f>
        <v>2450.0482916666665</v>
      </c>
      <c r="L20" s="25">
        <f>J20/$L$14</f>
        <v>133.63899772727274</v>
      </c>
      <c r="M20" s="25">
        <f>J20/$M$14</f>
        <v>668.19498863636363</v>
      </c>
      <c r="N20" s="28">
        <f>J20/$N$14</f>
        <v>17.81853303030303</v>
      </c>
    </row>
    <row r="21" spans="1:14">
      <c r="A21" s="178"/>
      <c r="B21" s="74">
        <v>7</v>
      </c>
      <c r="C21" s="171">
        <v>19863</v>
      </c>
      <c r="D21" s="22">
        <v>3291</v>
      </c>
      <c r="E21" s="22">
        <f>C21+D21</f>
        <v>23154</v>
      </c>
      <c r="F21" s="22">
        <f>ROUND(E21*$G$5,0)</f>
        <v>4399</v>
      </c>
      <c r="G21" s="25">
        <f>IF(E21&gt;$L$5,$N$5*(E21-$L$5)+$N$4*($L$5-$L$4)+$N$3*($L$4-$L$1),IF($L$5&gt;E21&gt;$L$4,$N$4*(E21-$L$4)+$N$3*($L$4-$L$1),0))</f>
        <v>2115.127</v>
      </c>
      <c r="H21" s="25">
        <f>E21/100*0.5</f>
        <v>115.77</v>
      </c>
      <c r="I21" s="22">
        <f>SUM(F21:H21)</f>
        <v>6629.8970000000008</v>
      </c>
      <c r="J21" s="22">
        <f>I21+E21</f>
        <v>29783.897</v>
      </c>
      <c r="K21" s="25">
        <f>J21/$K$14</f>
        <v>2481.9914166666667</v>
      </c>
      <c r="L21" s="25">
        <f>J21/$L$14</f>
        <v>135.38135</v>
      </c>
      <c r="M21" s="25">
        <f>J21/$M$14</f>
        <v>676.90675</v>
      </c>
      <c r="N21" s="28">
        <f>J21/$N$14</f>
        <v>18.050846666666668</v>
      </c>
    </row>
    <row r="22" spans="1:14">
      <c r="A22" s="178"/>
      <c r="B22" s="74">
        <v>8</v>
      </c>
      <c r="C22" s="171">
        <v>20134</v>
      </c>
      <c r="D22" s="22">
        <v>3291</v>
      </c>
      <c r="E22" s="22">
        <f>C22+D22</f>
        <v>23425</v>
      </c>
      <c r="F22" s="22">
        <f>ROUND(E22*$G$5,0)</f>
        <v>4451</v>
      </c>
      <c r="G22" s="25">
        <f>IF(E22&gt;$L$5,$N$5*(E22-$L$5)+$N$4*($L$5-$L$4)+$N$3*($L$4-$L$1),IF($L$5&gt;E22&gt;$L$4,$N$4*(E22-$L$4)+$N$3*($L$4-$L$1),0))</f>
        <v>2155.9125</v>
      </c>
      <c r="H22" s="25">
        <f>E22/100*0.5</f>
        <v>117.125</v>
      </c>
      <c r="I22" s="22">
        <f>SUM(F22:H22)</f>
        <v>6724.0375</v>
      </c>
      <c r="J22" s="22">
        <f>I22+E22</f>
        <v>30149.0375</v>
      </c>
      <c r="K22" s="25">
        <f>J22/$K$14</f>
        <v>2512.4197916666667</v>
      </c>
      <c r="L22" s="25">
        <f>J22/$L$14</f>
        <v>137.04107954545455</v>
      </c>
      <c r="M22" s="25">
        <f>J22/$M$14</f>
        <v>685.20539772727273</v>
      </c>
      <c r="N22" s="28">
        <f>J22/$N$14</f>
        <v>18.272143939393938</v>
      </c>
    </row>
    <row r="23" spans="1:14">
      <c r="A23" s="178"/>
      <c r="B23" s="74">
        <v>9</v>
      </c>
      <c r="C23" s="171">
        <v>20400</v>
      </c>
      <c r="D23" s="22">
        <v>3291</v>
      </c>
      <c r="E23" s="22">
        <f>C23+D23</f>
        <v>23691</v>
      </c>
      <c r="F23" s="22">
        <f>ROUND(E23*$G$5,0)</f>
        <v>4501</v>
      </c>
      <c r="G23" s="25">
        <f>IF(E23&gt;$L$5,$N$5*(E23-$L$5)+$N$4*($L$5-$L$4)+$N$3*($L$4-$L$1),IF($L$5&gt;E23&gt;$L$4,$N$4*(E23-$L$4)+$N$3*($L$4-$L$1),0))</f>
        <v>2195.9455</v>
      </c>
      <c r="H23" s="25">
        <f>E23/100*0.5</f>
        <v>118.455</v>
      </c>
      <c r="I23" s="22">
        <f>SUM(F23:H23)</f>
        <v>6815.4005</v>
      </c>
      <c r="J23" s="22">
        <f>I23+E23</f>
        <v>30506.4005</v>
      </c>
      <c r="K23" s="25">
        <f>J23/$K$14</f>
        <v>2542.2000416666665</v>
      </c>
      <c r="L23" s="25">
        <f>J23/$L$14</f>
        <v>138.66545681818181</v>
      </c>
      <c r="M23" s="25">
        <f>J23/$M$14</f>
        <v>693.32728409090907</v>
      </c>
      <c r="N23" s="28">
        <f>J23/$N$14</f>
        <v>18.488727575757576</v>
      </c>
    </row>
    <row r="24" spans="1:14" ht="12.9" thickBot="1">
      <c r="A24" s="179"/>
      <c r="B24" s="74">
        <v>10</v>
      </c>
      <c r="C24" s="171">
        <v>20761</v>
      </c>
      <c r="D24" s="22">
        <v>3291</v>
      </c>
      <c r="E24" s="22">
        <f>C24+D24</f>
        <v>24052</v>
      </c>
      <c r="F24" s="22">
        <f>ROUND(E24*$G$5,0)</f>
        <v>4570</v>
      </c>
      <c r="G24" s="25">
        <f>IF(E24&gt;$L$5,$N$5*(E24-$L$5)+$N$4*($L$5-$L$4)+$N$3*($L$4-$L$1),IF($L$5&gt;E24&gt;$L$4,$N$4*(E24-$L$4)+$N$3*($L$4-$L$1),0))</f>
        <v>2250.276</v>
      </c>
      <c r="H24" s="25">
        <f>E24/100*0.5</f>
        <v>120.26</v>
      </c>
      <c r="I24" s="22">
        <f>SUM(F24:H24)</f>
        <v>6940.536</v>
      </c>
      <c r="J24" s="22">
        <f>I24+E24</f>
        <v>30992.536</v>
      </c>
      <c r="K24" s="25">
        <f>J24/$K$14</f>
        <v>2582.7113333333332</v>
      </c>
      <c r="L24" s="25">
        <f>J24/$L$14</f>
        <v>140.87516363636362</v>
      </c>
      <c r="M24" s="25">
        <f>J24/$M$14</f>
        <v>704.3758181818182</v>
      </c>
      <c r="N24" s="28">
        <f>J24/$N$14</f>
        <v>18.783355151515153</v>
      </c>
    </row>
    <row r="25" spans="1:14">
      <c r="A25" s="177">
        <v>3</v>
      </c>
      <c r="B25" s="74">
        <v>11</v>
      </c>
      <c r="C25" s="171">
        <v>21197</v>
      </c>
      <c r="D25" s="22">
        <v>3291</v>
      </c>
      <c r="E25" s="22">
        <f>C25+D25</f>
        <v>24488</v>
      </c>
      <c r="F25" s="22">
        <f>ROUND(E25*$G$5,0)</f>
        <v>4653</v>
      </c>
      <c r="G25" s="25">
        <f>IF(E25&gt;$L$5,$N$5*(E25-$L$5)+$N$4*($L$5-$L$4)+$N$3*($L$4-$L$1),IF($L$5&gt;E25&gt;$L$4,$N$4*(E25-$L$4)+$N$3*($L$4-$L$1),0))</f>
        <v>2315.894</v>
      </c>
      <c r="H25" s="25">
        <f>E25/100*0.5</f>
        <v>122.44</v>
      </c>
      <c r="I25" s="22">
        <f>SUM(F25:H25)</f>
        <v>7091.334</v>
      </c>
      <c r="J25" s="22">
        <f>I25+E25</f>
        <v>31579.334</v>
      </c>
      <c r="K25" s="25">
        <f>J25/$K$14</f>
        <v>2631.6111666666666</v>
      </c>
      <c r="L25" s="25">
        <f>J25/$L$14</f>
        <v>143.54242727272728</v>
      </c>
      <c r="M25" s="25">
        <f>J25/$M$14</f>
        <v>717.71213636363632</v>
      </c>
      <c r="N25" s="28">
        <f>J25/$N$14</f>
        <v>19.1389903030303</v>
      </c>
    </row>
    <row r="26" spans="1:14">
      <c r="A26" s="178"/>
      <c r="B26" s="74">
        <v>12</v>
      </c>
      <c r="C26" s="171">
        <v>21630</v>
      </c>
      <c r="D26" s="22">
        <v>3291</v>
      </c>
      <c r="E26" s="22">
        <f>C26+D26</f>
        <v>24921</v>
      </c>
      <c r="F26" s="22">
        <f>ROUND(E26*$G$5,0)</f>
        <v>4735</v>
      </c>
      <c r="G26" s="25">
        <f>IF(E26&gt;$L$5,$N$5*(E26-$L$5)+$N$4*($L$5-$L$4)+$N$3*($L$4-$L$1),IF($L$5&gt;E26&gt;$L$4,$N$4*(E26-$L$4)+$N$3*($L$4-$L$1),0))</f>
        <v>2381.0605</v>
      </c>
      <c r="H26" s="25">
        <f>E26/100*0.5</f>
        <v>124.605</v>
      </c>
      <c r="I26" s="22">
        <f>SUM(F26:H26)</f>
        <v>7240.6654999999992</v>
      </c>
      <c r="J26" s="22">
        <f>I26+E26</f>
        <v>32161.6655</v>
      </c>
      <c r="K26" s="25">
        <f>J26/$K$14</f>
        <v>2680.1387916666667</v>
      </c>
      <c r="L26" s="25">
        <f>J26/$L$14</f>
        <v>146.18938863636365</v>
      </c>
      <c r="M26" s="25">
        <f>J26/$M$14</f>
        <v>730.94694318181814</v>
      </c>
      <c r="N26" s="28">
        <f>J26/$N$14</f>
        <v>19.491918484848483</v>
      </c>
    </row>
    <row r="27" spans="1:14">
      <c r="A27" s="178"/>
      <c r="B27" s="74">
        <v>13</v>
      </c>
      <c r="C27" s="171">
        <v>22149</v>
      </c>
      <c r="D27" s="22">
        <v>3291</v>
      </c>
      <c r="E27" s="22">
        <f>C27+D27</f>
        <v>25440</v>
      </c>
      <c r="F27" s="22">
        <f>ROUND(E27*$G$5,0)</f>
        <v>4834</v>
      </c>
      <c r="G27" s="25">
        <f>IF(E27&gt;$L$5,$N$5*(E27-$L$5)+$N$4*($L$5-$L$4)+$N$3*($L$4-$L$1),IF($L$5&gt;E27&gt;$L$4,$N$4*(E27-$L$4)+$N$3*($L$4-$L$1),0))</f>
        <v>2459.17</v>
      </c>
      <c r="H27" s="25">
        <f>E27/100*0.5</f>
        <v>127.2</v>
      </c>
      <c r="I27" s="22">
        <f>SUM(F27:H27)</f>
        <v>7420.37</v>
      </c>
      <c r="J27" s="22">
        <f>I27+E27</f>
        <v>32860.37</v>
      </c>
      <c r="K27" s="25">
        <f>J27/$K$14</f>
        <v>2738.3641666666667</v>
      </c>
      <c r="L27" s="25">
        <f>J27/$L$14</f>
        <v>149.3653181818182</v>
      </c>
      <c r="M27" s="25">
        <f>J27/$M$14</f>
        <v>746.826590909091</v>
      </c>
      <c r="N27" s="28">
        <f>J27/$N$14</f>
        <v>19.91537575757576</v>
      </c>
    </row>
    <row r="28" spans="1:14">
      <c r="A28" s="178"/>
      <c r="B28" s="74">
        <v>14</v>
      </c>
      <c r="C28" s="171">
        <v>22662</v>
      </c>
      <c r="D28" s="22">
        <v>3291</v>
      </c>
      <c r="E28" s="22">
        <f>C28+D28</f>
        <v>25953</v>
      </c>
      <c r="F28" s="22">
        <f>ROUND(E28*$G$5,0)</f>
        <v>4931</v>
      </c>
      <c r="G28" s="25">
        <f>IF(E28&gt;$L$5,$N$5*(E28-$L$5)+$N$4*($L$5-$L$4)+$N$3*($L$4-$L$1),IF($L$5&gt;E28&gt;$L$4,$N$4*(E28-$L$4)+$N$3*($L$4-$L$1),0))</f>
        <v>2536.3765</v>
      </c>
      <c r="H28" s="25">
        <f>E28/100*0.5</f>
        <v>129.765</v>
      </c>
      <c r="I28" s="22">
        <f>SUM(F28:H28)</f>
        <v>7597.1415000000006</v>
      </c>
      <c r="J28" s="22">
        <f>I28+E28</f>
        <v>33550.1415</v>
      </c>
      <c r="K28" s="25">
        <f>J28/$K$14</f>
        <v>2795.845125</v>
      </c>
      <c r="L28" s="25">
        <f>J28/$L$14</f>
        <v>152.50064318181816</v>
      </c>
      <c r="M28" s="25">
        <f>J28/$M$14</f>
        <v>762.50321590909084</v>
      </c>
      <c r="N28" s="28">
        <f>J28/$N$14</f>
        <v>20.333419090909089</v>
      </c>
    </row>
    <row r="29" spans="1:14" ht="12.9" thickBot="1">
      <c r="A29" s="179"/>
      <c r="B29" s="74">
        <v>15</v>
      </c>
      <c r="C29" s="171">
        <v>23144</v>
      </c>
      <c r="D29" s="22">
        <v>3291</v>
      </c>
      <c r="E29" s="22">
        <f>C29+D29</f>
        <v>26435</v>
      </c>
      <c r="F29" s="22">
        <f>ROUND(E29*$G$5,0)</f>
        <v>5023</v>
      </c>
      <c r="G29" s="25">
        <f>IF(E29&gt;$L$5,$N$5*(E29-$L$5)+$N$4*($L$5-$L$4)+$N$3*($L$4-$L$1),IF($L$5&gt;E29&gt;$L$4,$N$4*(E29-$L$4)+$N$3*($L$4-$L$1),0))</f>
        <v>2608.9175</v>
      </c>
      <c r="H29" s="25">
        <f>E29/100*0.5</f>
        <v>132.175</v>
      </c>
      <c r="I29" s="22">
        <f>SUM(F29:H29)</f>
        <v>7764.0925</v>
      </c>
      <c r="J29" s="22">
        <f>I29+E29</f>
        <v>34199.0925</v>
      </c>
      <c r="K29" s="25">
        <f>J29/$K$14</f>
        <v>2849.924375</v>
      </c>
      <c r="L29" s="25">
        <f>J29/$L$14</f>
        <v>155.45042045454545</v>
      </c>
      <c r="M29" s="25">
        <f>J29/$M$14</f>
        <v>777.25210227272726</v>
      </c>
      <c r="N29" s="28">
        <f>J29/$N$14</f>
        <v>20.726722727272726</v>
      </c>
    </row>
    <row r="30" spans="1:14">
      <c r="A30" s="177">
        <v>4</v>
      </c>
      <c r="B30" s="74">
        <v>16</v>
      </c>
      <c r="C30" s="171">
        <v>23715</v>
      </c>
      <c r="D30" s="22">
        <v>3291</v>
      </c>
      <c r="E30" s="22">
        <f>C30+D30</f>
        <v>27006</v>
      </c>
      <c r="F30" s="22">
        <f>ROUND(E30*$G$5,0)</f>
        <v>5131</v>
      </c>
      <c r="G30" s="25">
        <f>IF(E30&gt;$L$5,$N$5*(E30-$L$5)+$N$4*($L$5-$L$4)+$N$3*($L$4-$L$1),IF($L$5&gt;E30&gt;$L$4,$N$4*(E30-$L$4)+$N$3*($L$4-$L$1),0))</f>
        <v>2694.853</v>
      </c>
      <c r="H30" s="25">
        <f>E30/100*0.5</f>
        <v>135.03</v>
      </c>
      <c r="I30" s="22">
        <f>SUM(F30:H30)</f>
        <v>7960.883</v>
      </c>
      <c r="J30" s="22">
        <f>I30+E30</f>
        <v>34966.883</v>
      </c>
      <c r="K30" s="25">
        <f>J30/$K$14</f>
        <v>2913.9069166666668</v>
      </c>
      <c r="L30" s="25">
        <f>J30/$L$14</f>
        <v>158.94037727272729</v>
      </c>
      <c r="M30" s="25">
        <f>J30/$M$14</f>
        <v>794.70188636363639</v>
      </c>
      <c r="N30" s="28">
        <f>J30/$N$14</f>
        <v>21.192050303030303</v>
      </c>
    </row>
    <row r="31" spans="1:14">
      <c r="A31" s="178"/>
      <c r="B31" s="74">
        <v>17</v>
      </c>
      <c r="C31" s="171">
        <v>24285</v>
      </c>
      <c r="D31" s="22">
        <v>3291</v>
      </c>
      <c r="E31" s="22">
        <f>C31+D31</f>
        <v>27576</v>
      </c>
      <c r="F31" s="22">
        <f>ROUND(E31*$G$5,0)</f>
        <v>5239</v>
      </c>
      <c r="G31" s="25">
        <f>IF(E31&gt;$L$5,$N$5*(E31-$L$5)+$N$4*($L$5-$L$4)+$N$3*($L$4-$L$1),IF($L$5&gt;E31&gt;$L$4,$N$4*(E31-$L$4)+$N$3*($L$4-$L$1),0))</f>
        <v>2780.638</v>
      </c>
      <c r="H31" s="25">
        <f>E31/100*0.5</f>
        <v>137.88</v>
      </c>
      <c r="I31" s="22">
        <f>SUM(F31:H31)</f>
        <v>8157.518</v>
      </c>
      <c r="J31" s="22">
        <f>I31+E31</f>
        <v>35733.518</v>
      </c>
      <c r="K31" s="25">
        <f>J31/$K$14</f>
        <v>2977.7931666666664</v>
      </c>
      <c r="L31" s="25">
        <f>J31/$L$14</f>
        <v>162.42508181818181</v>
      </c>
      <c r="M31" s="25">
        <f>J31/$M$14</f>
        <v>812.125409090909</v>
      </c>
      <c r="N31" s="28">
        <f>J31/$N$14</f>
        <v>21.656677575757573</v>
      </c>
    </row>
    <row r="32" spans="1:14">
      <c r="A32" s="178"/>
      <c r="B32" s="74">
        <v>18</v>
      </c>
      <c r="C32" s="171">
        <v>24948</v>
      </c>
      <c r="D32" s="22">
        <v>3291</v>
      </c>
      <c r="E32" s="22">
        <f>C32+D32</f>
        <v>28239</v>
      </c>
      <c r="F32" s="22">
        <f>ROUND(E32*$G$5,0)</f>
        <v>5365</v>
      </c>
      <c r="G32" s="25">
        <f>IF(E32&gt;$L$5,$N$5*(E32-$L$5)+$N$4*($L$5-$L$4)+$N$3*($L$4-$L$1),IF($L$5&gt;E32&gt;$L$4,$N$4*(E32-$L$4)+$N$3*($L$4-$L$1),0))</f>
        <v>2880.4195</v>
      </c>
      <c r="H32" s="25">
        <f>E32/100*0.5</f>
        <v>141.195</v>
      </c>
      <c r="I32" s="22">
        <f>SUM(F32:H32)</f>
        <v>8386.6145</v>
      </c>
      <c r="J32" s="22">
        <f>I32+E32</f>
        <v>36625.614499999996</v>
      </c>
      <c r="K32" s="25">
        <f>J32/$K$14</f>
        <v>3052.1345416666663</v>
      </c>
      <c r="L32" s="25">
        <f>J32/$L$14</f>
        <v>166.48006590909088</v>
      </c>
      <c r="M32" s="25">
        <f>J32/$M$14</f>
        <v>832.4003295454545</v>
      </c>
      <c r="N32" s="28">
        <f>J32/$N$14</f>
        <v>22.19734212121212</v>
      </c>
    </row>
    <row r="33" spans="1:14">
      <c r="A33" s="178"/>
      <c r="B33" s="74">
        <v>19</v>
      </c>
      <c r="C33" s="171">
        <v>25642</v>
      </c>
      <c r="D33" s="22">
        <v>3291</v>
      </c>
      <c r="E33" s="22">
        <f>C33+D33</f>
        <v>28933</v>
      </c>
      <c r="F33" s="22">
        <f>ROUND(E33*$G$5,0)</f>
        <v>5497</v>
      </c>
      <c r="G33" s="25">
        <f>IF(E33&gt;$L$5,$N$5*(E33-$L$5)+$N$4*($L$5-$L$4)+$N$3*($L$4-$L$1),IF($L$5&gt;E33&gt;$L$4,$N$4*(E33-$L$4)+$N$3*($L$4-$L$1),0))</f>
        <v>2984.8665</v>
      </c>
      <c r="H33" s="25">
        <f>E33/100*0.5</f>
        <v>144.665</v>
      </c>
      <c r="I33" s="22">
        <f>SUM(F33:H33)</f>
        <v>8626.531500000001</v>
      </c>
      <c r="J33" s="22">
        <f>I33+E33</f>
        <v>37559.5315</v>
      </c>
      <c r="K33" s="25">
        <f>J33/$K$14</f>
        <v>3129.9609583333331</v>
      </c>
      <c r="L33" s="25">
        <f>J33/$L$14</f>
        <v>170.72514318181817</v>
      </c>
      <c r="M33" s="25">
        <f>J33/$M$14</f>
        <v>853.6257159090909</v>
      </c>
      <c r="N33" s="28">
        <f>J33/$N$14</f>
        <v>22.763352424242424</v>
      </c>
    </row>
    <row r="34" spans="1:14">
      <c r="A34" s="178"/>
      <c r="B34" s="74">
        <v>20</v>
      </c>
      <c r="C34" s="171">
        <v>26396</v>
      </c>
      <c r="D34" s="22">
        <v>3291</v>
      </c>
      <c r="E34" s="22">
        <f>C34+D34</f>
        <v>29687</v>
      </c>
      <c r="F34" s="22">
        <f>ROUND(E34*$G$5,0)</f>
        <v>5641</v>
      </c>
      <c r="G34" s="25">
        <f>IF(E34&gt;$L$5,$N$5*(E34-$L$5)+$N$4*($L$5-$L$4)+$N$3*($L$4-$L$1),IF($L$5&gt;E34&gt;$L$4,$N$4*(E34-$L$4)+$N$3*($L$4-$L$1),0))</f>
        <v>3098.3435</v>
      </c>
      <c r="H34" s="25">
        <f>E34/100*0.5</f>
        <v>148.435</v>
      </c>
      <c r="I34" s="22">
        <f>SUM(F34:H34)</f>
        <v>8887.7784999999985</v>
      </c>
      <c r="J34" s="22">
        <f>I34+E34</f>
        <v>38574.7785</v>
      </c>
      <c r="K34" s="25">
        <f>J34/$K$14</f>
        <v>3214.564875</v>
      </c>
      <c r="L34" s="25">
        <f>J34/$L$14</f>
        <v>175.33990227272727</v>
      </c>
      <c r="M34" s="25">
        <f>J34/$M$14</f>
        <v>876.69951136363636</v>
      </c>
      <c r="N34" s="28">
        <f>J34/$N$14</f>
        <v>23.378653636363637</v>
      </c>
    </row>
    <row r="35" spans="1:14" ht="12.9" thickBot="1">
      <c r="A35" s="179"/>
      <c r="B35" s="74">
        <v>21</v>
      </c>
      <c r="C35" s="171">
        <v>27131.140271483757</v>
      </c>
      <c r="D35" s="22">
        <v>3291</v>
      </c>
      <c r="E35" s="22">
        <f>C35+D35</f>
        <v>30422.140271483757</v>
      </c>
      <c r="F35" s="22">
        <f>ROUND(E35*$G$5,0)</f>
        <v>5780</v>
      </c>
      <c r="G35" s="25">
        <f>IF(E35&gt;$L$5,$N$5*(E35-$L$5)+$N$4*($L$5-$L$4)+$N$3*($L$4-$L$1),IF($L$5&gt;E35&gt;$L$4,$N$4*(E35-$L$4)+$N$3*($L$4-$L$1),0))</f>
        <v>3208.9821108583051</v>
      </c>
      <c r="H35" s="25">
        <f>E35/100*0.5</f>
        <v>152.11070135741878</v>
      </c>
      <c r="I35" s="22">
        <f>SUM(F35:H35)</f>
        <v>9141.0928122157238</v>
      </c>
      <c r="J35" s="22">
        <f>I35+E35</f>
        <v>39563.233083699481</v>
      </c>
      <c r="K35" s="25">
        <f>J35/$K$14</f>
        <v>3296.93609030829</v>
      </c>
      <c r="L35" s="25">
        <f>J35/$L$14</f>
        <v>179.83287765317945</v>
      </c>
      <c r="M35" s="25">
        <f>J35/$M$14</f>
        <v>899.16438826589729</v>
      </c>
      <c r="N35" s="28">
        <f>J35/$N$14</f>
        <v>23.977717020423928</v>
      </c>
    </row>
    <row r="36" spans="1:14">
      <c r="A36" s="177">
        <v>5</v>
      </c>
      <c r="B36" s="74">
        <v>22</v>
      </c>
      <c r="C36" s="171">
        <v>27929.138326739441</v>
      </c>
      <c r="D36" s="22">
        <v>3291</v>
      </c>
      <c r="E36" s="22">
        <f>C36+D36</f>
        <v>31220.138326739441</v>
      </c>
      <c r="F36" s="22">
        <f>ROUND(E36*$G$5,0)</f>
        <v>5932</v>
      </c>
      <c r="G36" s="25">
        <f>IF(E36&gt;$L$5,$N$5*(E36-$L$5)+$N$4*($L$5-$L$4)+$N$3*($L$4-$L$1),IF($L$5&gt;E36&gt;$L$4,$N$4*(E36-$L$4)+$N$3*($L$4-$L$1),0))</f>
        <v>3329.0808181742859</v>
      </c>
      <c r="H36" s="25">
        <f>E36/100*0.5</f>
        <v>156.10069163369721</v>
      </c>
      <c r="I36" s="22">
        <f>SUM(F36:H36)</f>
        <v>9417.1815098079842</v>
      </c>
      <c r="J36" s="22">
        <f>I36+E36</f>
        <v>40637.319836547424</v>
      </c>
      <c r="K36" s="25">
        <f>J36/$K$14</f>
        <v>3386.4433197122853</v>
      </c>
      <c r="L36" s="25">
        <f>J36/$L$14</f>
        <v>184.71509016612464</v>
      </c>
      <c r="M36" s="25">
        <f>J36/$M$14</f>
        <v>923.57545083062325</v>
      </c>
      <c r="N36" s="28">
        <f>J36/$N$14</f>
        <v>24.62867868881662</v>
      </c>
    </row>
    <row r="37" spans="1:14">
      <c r="A37" s="178"/>
      <c r="B37" s="74">
        <v>23</v>
      </c>
      <c r="C37" s="171">
        <v>28761.665525668825</v>
      </c>
      <c r="D37" s="22">
        <v>3291</v>
      </c>
      <c r="E37" s="22">
        <f>C37+D37</f>
        <v>32052.665525668825</v>
      </c>
      <c r="F37" s="22">
        <f>ROUND(E37*$G$5,0)</f>
        <v>6090</v>
      </c>
      <c r="G37" s="25">
        <f>IF(E37&gt;$L$5,$N$5*(E37-$L$5)+$N$4*($L$5-$L$4)+$N$3*($L$4-$L$1),IF($L$5&gt;E37&gt;$L$4,$N$4*(E37-$L$4)+$N$3*($L$4-$L$1),0))</f>
        <v>3454.3761616131578</v>
      </c>
      <c r="H37" s="25">
        <f>E37/100*0.5</f>
        <v>160.26332762834411</v>
      </c>
      <c r="I37" s="22">
        <f>SUM(F37:H37)</f>
        <v>9704.6394892415028</v>
      </c>
      <c r="J37" s="22">
        <f>I37+E37</f>
        <v>41757.305014910329</v>
      </c>
      <c r="K37" s="25">
        <f>J37/$K$14</f>
        <v>3479.7754179091939</v>
      </c>
      <c r="L37" s="25">
        <f>J37/$L$14</f>
        <v>189.80593188595603</v>
      </c>
      <c r="M37" s="25">
        <f>J37/$M$14</f>
        <v>949.02965942978017</v>
      </c>
      <c r="N37" s="28">
        <f>J37/$N$14</f>
        <v>25.30745758479414</v>
      </c>
    </row>
    <row r="38" spans="1:14">
      <c r="A38" s="178"/>
      <c r="B38" s="74">
        <v>24</v>
      </c>
      <c r="C38" s="171">
        <v>29618.880516329235</v>
      </c>
      <c r="D38" s="22">
        <v>3291</v>
      </c>
      <c r="E38" s="22">
        <f>C38+D38</f>
        <v>32909.880516329235</v>
      </c>
      <c r="F38" s="22">
        <f>ROUND(E38*$G$5,0)</f>
        <v>6253</v>
      </c>
      <c r="G38" s="25">
        <f>IF(E38&gt;$L$5,$N$5*(E38-$L$5)+$N$4*($L$5-$L$4)+$N$3*($L$4-$L$1),IF($L$5&gt;E38&gt;$L$4,$N$4*(E38-$L$4)+$N$3*($L$4-$L$1),0))</f>
        <v>3583.3870177075496</v>
      </c>
      <c r="H38" s="25">
        <f>E38/100*0.5</f>
        <v>164.54940258164618</v>
      </c>
      <c r="I38" s="22">
        <f>SUM(F38:H38)</f>
        <v>10000.936420289196</v>
      </c>
      <c r="J38" s="22">
        <f>I38+E38</f>
        <v>42910.81693661843</v>
      </c>
      <c r="K38" s="25">
        <f>J38/$K$14</f>
        <v>3575.9014113848693</v>
      </c>
      <c r="L38" s="25">
        <f>J38/$L$14</f>
        <v>195.04916789372012</v>
      </c>
      <c r="M38" s="25">
        <f>J38/$M$14</f>
        <v>975.24583946860071</v>
      </c>
      <c r="N38" s="28">
        <f>J38/$N$14</f>
        <v>26.006555719162684</v>
      </c>
    </row>
    <row r="39" spans="1:14">
      <c r="A39" s="178"/>
      <c r="B39" s="74">
        <v>25</v>
      </c>
      <c r="C39" s="171">
        <v>30502.154842705721</v>
      </c>
      <c r="D39" s="22">
        <v>3291</v>
      </c>
      <c r="E39" s="22">
        <f>C39+D39</f>
        <v>33793.154842705721</v>
      </c>
      <c r="F39" s="22">
        <f>ROUND(E39*$G$5,0)</f>
        <v>6421</v>
      </c>
      <c r="G39" s="25">
        <f>IF(E39&gt;$L$5,$N$5*(E39-$L$5)+$N$4*($L$5-$L$4)+$N$3*($L$4-$L$1),IF($L$5&gt;E39&gt;$L$4,$N$4*(E39-$L$4)+$N$3*($L$4-$L$1),0))</f>
        <v>3716.3198038272108</v>
      </c>
      <c r="H39" s="25">
        <f>E39/100*0.5</f>
        <v>168.96577421352859</v>
      </c>
      <c r="I39" s="22">
        <f>SUM(F39:H39)</f>
        <v>10306.285578040739</v>
      </c>
      <c r="J39" s="22">
        <f>I39+E39</f>
        <v>44099.440420746461</v>
      </c>
      <c r="K39" s="25">
        <f>J39/$K$14</f>
        <v>3674.9533683955383</v>
      </c>
      <c r="L39" s="25">
        <f>J39/$L$14</f>
        <v>200.45200191248392</v>
      </c>
      <c r="M39" s="25">
        <f>J39/$M$14</f>
        <v>1002.2600095624196</v>
      </c>
      <c r="N39" s="28">
        <f>J39/$N$14</f>
        <v>26.726933588331189</v>
      </c>
    </row>
    <row r="40" spans="1:14">
      <c r="A40" s="178"/>
      <c r="B40" s="74">
        <v>26</v>
      </c>
      <c r="C40" s="173">
        <v>31411.488504798297</v>
      </c>
      <c r="D40" s="22">
        <v>3291</v>
      </c>
      <c r="E40" s="22">
        <f>C40+D40</f>
        <v>34702.4885047983</v>
      </c>
      <c r="F40" s="22">
        <f>ROUND(E40*$G$5,0)</f>
        <v>6593</v>
      </c>
      <c r="G40" s="25">
        <f>IF(E40&gt;$L$5,$N$5*(E40-$L$5)+$N$4*($L$5-$L$4)+$N$3*($L$4-$L$1),IF($L$5&gt;E40&gt;$L$4,$N$4*(E40-$L$4)+$N$3*($L$4-$L$1),0))</f>
        <v>3853.1745199721436</v>
      </c>
      <c r="H40" s="25">
        <f>E40/100*0.5</f>
        <v>173.5124425239915</v>
      </c>
      <c r="I40" s="22">
        <f>SUM(F40:H40)</f>
        <v>10619.686962496136</v>
      </c>
      <c r="J40" s="22">
        <f>I40+E40</f>
        <v>45322.175467294437</v>
      </c>
      <c r="K40" s="25">
        <f>J40/$K$14</f>
        <v>3776.8479556078696</v>
      </c>
      <c r="L40" s="25">
        <f>J40/$L$14</f>
        <v>206.009888487702</v>
      </c>
      <c r="M40" s="25">
        <f>J40/$M$14</f>
        <v>1030.04944243851</v>
      </c>
      <c r="N40" s="28">
        <f>J40/$N$14</f>
        <v>27.4679851316936</v>
      </c>
    </row>
    <row r="41" spans="1:14">
      <c r="A41" s="178"/>
      <c r="B41" s="74">
        <v>27</v>
      </c>
      <c r="C41" s="171">
        <v>32348.253046591992</v>
      </c>
      <c r="D41" s="22">
        <v>3291</v>
      </c>
      <c r="E41" s="22">
        <f>C41+D41</f>
        <v>35639.253046591992</v>
      </c>
      <c r="F41" s="22">
        <f>ROUND(E41*$G$5,0)</f>
        <v>6771</v>
      </c>
      <c r="G41" s="25">
        <f>IF(E41&gt;$L$5,$N$5*(E41-$L$5)+$N$4*($L$5-$L$4)+$N$3*($L$4-$L$1),IF($L$5&gt;E41&gt;$L$4,$N$4*(E41-$L$4)+$N$3*($L$4-$L$1),0))</f>
        <v>3994.1575835120948</v>
      </c>
      <c r="H41" s="25">
        <f>E41/100*0.5</f>
        <v>178.19626523295995</v>
      </c>
      <c r="I41" s="22">
        <f>SUM(F41:H41)</f>
        <v>10943.353848745055</v>
      </c>
      <c r="J41" s="22">
        <f>I41+E41</f>
        <v>46582.606895337049</v>
      </c>
      <c r="K41" s="25">
        <f>J41/$K$14</f>
        <v>3881.8839079447539</v>
      </c>
      <c r="L41" s="25">
        <f>J41/$L$14</f>
        <v>211.73912225153205</v>
      </c>
      <c r="M41" s="25">
        <f>J41/$M$14</f>
        <v>1058.6956112576602</v>
      </c>
      <c r="N41" s="28">
        <f>J41/$N$14</f>
        <v>28.231882966870938</v>
      </c>
    </row>
    <row r="42" spans="1:14">
      <c r="A42" s="178"/>
      <c r="B42" s="74">
        <v>28</v>
      </c>
      <c r="C42" s="171">
        <v>33313.820012071868</v>
      </c>
      <c r="D42" s="22">
        <v>3291</v>
      </c>
      <c r="E42" s="22">
        <f>C42+D42</f>
        <v>36604.820012071868</v>
      </c>
      <c r="F42" s="22">
        <f>ROUND(E42*$G$5,0)</f>
        <v>6955</v>
      </c>
      <c r="G42" s="25">
        <f>IF(E42&gt;$L$5,$N$5*(E42-$L$5)+$N$4*($L$5-$L$4)+$N$3*($L$4-$L$1),IF($L$5&gt;E42&gt;$L$4,$N$4*(E42-$L$4)+$N$3*($L$4-$L$1),0))</f>
        <v>4139.4754118168157</v>
      </c>
      <c r="H42" s="25">
        <f>E42/100*0.5</f>
        <v>183.02410006035933</v>
      </c>
      <c r="I42" s="22">
        <f>SUM(F42:H42)</f>
        <v>11277.499511877177</v>
      </c>
      <c r="J42" s="22">
        <f>I42+E42</f>
        <v>47882.319523949045</v>
      </c>
      <c r="K42" s="25">
        <f>J42/$K$14</f>
        <v>3990.1932936624203</v>
      </c>
      <c r="L42" s="25">
        <f>J42/$L$14</f>
        <v>217.6469069270411</v>
      </c>
      <c r="M42" s="25">
        <f>J42/$M$14</f>
        <v>1088.2345346352056</v>
      </c>
      <c r="N42" s="28">
        <f>J42/$N$14</f>
        <v>29.019587590272149</v>
      </c>
    </row>
    <row r="43" spans="1:14" ht="12.9" thickBot="1">
      <c r="A43" s="179"/>
      <c r="B43" s="74">
        <v>29</v>
      </c>
      <c r="C43" s="173">
        <v>34308.189401237934</v>
      </c>
      <c r="D43" s="22">
        <v>3291</v>
      </c>
      <c r="E43" s="22">
        <f>C43+D43</f>
        <v>37599.189401237934</v>
      </c>
      <c r="F43" s="22">
        <f>ROUND(E43*$G$5,0)</f>
        <v>7144</v>
      </c>
      <c r="G43" s="25">
        <f>IF(E43&gt;$L$5,$N$5*(E43-$L$5)+$N$4*($L$5-$L$4)+$N$3*($L$4-$L$1),IF($L$5&gt;E43&gt;$L$4,$N$4*(E43-$L$4)+$N$3*($L$4-$L$1),0))</f>
        <v>4289.1280048863091</v>
      </c>
      <c r="H43" s="25">
        <f>E43/100*0.5</f>
        <v>187.99594700618968</v>
      </c>
      <c r="I43" s="22">
        <f>SUM(F43:H43)</f>
        <v>11621.123951892498</v>
      </c>
      <c r="J43" s="22">
        <f>I43+E43</f>
        <v>49220.313353130434</v>
      </c>
      <c r="K43" s="25">
        <f>J43/$K$14</f>
        <v>4101.6927794275362</v>
      </c>
      <c r="L43" s="25">
        <f>J43/$L$14</f>
        <v>223.72869705968378</v>
      </c>
      <c r="M43" s="25">
        <f>J43/$M$14</f>
        <v>1118.6434852984189</v>
      </c>
      <c r="N43" s="28">
        <f>J43/$N$14</f>
        <v>29.830492941291173</v>
      </c>
    </row>
    <row r="44" spans="1:14">
      <c r="A44" s="177">
        <v>6</v>
      </c>
      <c r="B44" s="74">
        <v>30</v>
      </c>
      <c r="C44" s="173">
        <v>35332.732758075261</v>
      </c>
      <c r="D44" s="22">
        <v>3291</v>
      </c>
      <c r="E44" s="22">
        <f>C44+D44</f>
        <v>38623.732758075261</v>
      </c>
      <c r="F44" s="22">
        <f>ROUND(E44*$G$2,0)</f>
        <v>8343</v>
      </c>
      <c r="G44" s="25">
        <f>IF(E44&gt;$L$5,$N$5*(E44-$L$5)+$N$4*($L$5-$L$4)+$N$3*($L$4-$L$1),IF($L$5&gt;E44&gt;$L$4,$N$4*(E44-$L$4)+$N$3*($L$4-$L$1),0))</f>
        <v>4443.3217800903267</v>
      </c>
      <c r="H44" s="25">
        <f>E44/100*0.5</f>
        <v>193.1186637903763</v>
      </c>
      <c r="I44" s="22">
        <f>SUM(F44:H44)</f>
        <v>12979.440443880701</v>
      </c>
      <c r="J44" s="22">
        <f>I44+E44</f>
        <v>51603.173201955964</v>
      </c>
      <c r="K44" s="25">
        <f>J44/$K$14</f>
        <v>4300.2644334963306</v>
      </c>
      <c r="L44" s="25">
        <f>J44/$L$14</f>
        <v>234.55987819070893</v>
      </c>
      <c r="M44" s="25">
        <f>J44/$M$14</f>
        <v>1172.7993909535446</v>
      </c>
      <c r="N44" s="28">
        <f>J44/$N$14</f>
        <v>31.274650425427858</v>
      </c>
    </row>
    <row r="45" spans="1:14">
      <c r="A45" s="178"/>
      <c r="B45" s="74">
        <v>31</v>
      </c>
      <c r="C45" s="173">
        <v>36386.078538598777</v>
      </c>
      <c r="D45" s="22">
        <v>3291</v>
      </c>
      <c r="E45" s="22">
        <f>C45+D45</f>
        <v>39677.078538598777</v>
      </c>
      <c r="F45" s="22">
        <f>ROUND(E45*$G$2,0)</f>
        <v>8570</v>
      </c>
      <c r="G45" s="25">
        <f>IF(E45&gt;$L$5,$N$5*(E45-$L$5)+$N$4*($L$5-$L$4)+$N$3*($L$4-$L$1),IF($L$5&gt;E45&gt;$L$4,$N$4*(E45-$L$4)+$N$3*($L$4-$L$1),0))</f>
        <v>4601.8503200591158</v>
      </c>
      <c r="H45" s="25">
        <f>E45/100*0.5</f>
        <v>198.38539269299389</v>
      </c>
      <c r="I45" s="22">
        <f>SUM(F45:H45)</f>
        <v>13370.235712752108</v>
      </c>
      <c r="J45" s="22">
        <f>I45+E45</f>
        <v>53047.314251350886</v>
      </c>
      <c r="K45" s="25">
        <f>J45/$K$14</f>
        <v>4420.6095209459072</v>
      </c>
      <c r="L45" s="25">
        <f>J45/$L$14</f>
        <v>241.12415568795856</v>
      </c>
      <c r="M45" s="25">
        <f>J45/$M$14</f>
        <v>1205.620778439793</v>
      </c>
      <c r="N45" s="28">
        <f>J45/$N$14</f>
        <v>32.149887425061145</v>
      </c>
    </row>
    <row r="46" spans="1:14">
      <c r="A46" s="178"/>
      <c r="B46" s="74">
        <v>32</v>
      </c>
      <c r="C46" s="173">
        <v>37473.7129187487</v>
      </c>
      <c r="D46" s="22">
        <v>3291</v>
      </c>
      <c r="E46" s="22">
        <f>C46+D46</f>
        <v>40764.7129187487</v>
      </c>
      <c r="F46" s="22">
        <f>ROUND(E46*$G$2,0)</f>
        <v>8805</v>
      </c>
      <c r="G46" s="25">
        <f>IF(E46&gt;$L$5,$N$5*(E46-$L$5)+$N$4*($L$5-$L$4)+$N$3*($L$4-$L$1),IF($L$5&gt;E46&gt;$L$4,$N$4*(E46-$L$4)+$N$3*($L$4-$L$1),0))</f>
        <v>4765.539294271679</v>
      </c>
      <c r="H46" s="25">
        <f>E46/100*0.5</f>
        <v>203.8235645937435</v>
      </c>
      <c r="I46" s="22">
        <f>SUM(F46:H46)</f>
        <v>13774.362858865423</v>
      </c>
      <c r="J46" s="22">
        <f>I46+E46</f>
        <v>54539.075777614125</v>
      </c>
      <c r="K46" s="25">
        <f>J46/$K$14</f>
        <v>4544.9229814678438</v>
      </c>
      <c r="L46" s="25">
        <f>J46/$L$14</f>
        <v>247.904889898246</v>
      </c>
      <c r="M46" s="25">
        <f>J46/$M$14</f>
        <v>1239.5244494912301</v>
      </c>
      <c r="N46" s="28">
        <f>J46/$N$14</f>
        <v>33.053985319766134</v>
      </c>
    </row>
    <row r="47" spans="1:14">
      <c r="A47" s="178"/>
      <c r="B47" s="74">
        <v>33</v>
      </c>
      <c r="C47" s="173">
        <v>38591.521266569885</v>
      </c>
      <c r="D47" s="22">
        <v>3291</v>
      </c>
      <c r="E47" s="22">
        <f>C47+D47</f>
        <v>41882.521266569885</v>
      </c>
      <c r="F47" s="22">
        <f>ROUND(E47*$G$2,0)</f>
        <v>9047</v>
      </c>
      <c r="G47" s="25">
        <f>IF(E47&gt;$L$5,$N$5*(E47-$L$5)+$N$4*($L$5-$L$4)+$N$3*($L$4-$L$1),IF($L$5&gt;E47&gt;$L$4,$N$4*(E47-$L$4)+$N$3*($L$4-$L$1),0))</f>
        <v>4933.7694506187672</v>
      </c>
      <c r="H47" s="25">
        <f>E47/100*0.5</f>
        <v>209.41260633284944</v>
      </c>
      <c r="I47" s="22">
        <f>SUM(F47:H47)</f>
        <v>14190.182056951617</v>
      </c>
      <c r="J47" s="22">
        <f>I47+E47</f>
        <v>56072.703323521506</v>
      </c>
      <c r="K47" s="25">
        <f>J47/$K$14</f>
        <v>4672.7252769601255</v>
      </c>
      <c r="L47" s="25">
        <f>J47/$L$14</f>
        <v>254.87592419782501</v>
      </c>
      <c r="M47" s="25">
        <f>J47/$M$14</f>
        <v>1274.3796209891252</v>
      </c>
      <c r="N47" s="28">
        <f>J47/$N$14</f>
        <v>33.983456559710007</v>
      </c>
    </row>
    <row r="48" spans="1:14">
      <c r="A48" s="178"/>
      <c r="B48" s="74">
        <v>34</v>
      </c>
      <c r="C48" s="173">
        <v>39744.989758002514</v>
      </c>
      <c r="D48" s="22">
        <v>3291</v>
      </c>
      <c r="E48" s="22">
        <f>C48+D48</f>
        <v>43035.989758002514</v>
      </c>
      <c r="F48" s="22">
        <f>ROUND(E48*$G$2,0)</f>
        <v>9296</v>
      </c>
      <c r="G48" s="25">
        <f>IF(E48&gt;$L$5,$N$5*(E48-$L$5)+$N$4*($L$5-$L$4)+$N$3*($L$4-$L$1),IF($L$5&gt;E48&gt;$L$4,$N$4*(E48-$L$4)+$N$3*($L$4-$L$1),0))</f>
        <v>5107.3664585793786</v>
      </c>
      <c r="H48" s="25">
        <f>E48/100*0.5</f>
        <v>215.17994879001256</v>
      </c>
      <c r="I48" s="22">
        <f>SUM(F48:H48)</f>
        <v>14618.546407369391</v>
      </c>
      <c r="J48" s="22">
        <f>I48+E48</f>
        <v>57654.5361653719</v>
      </c>
      <c r="K48" s="25">
        <f>J48/$K$14</f>
        <v>4804.5446804476587</v>
      </c>
      <c r="L48" s="25">
        <f>J48/$L$14</f>
        <v>262.06607347896318</v>
      </c>
      <c r="M48" s="25">
        <f>J48/$M$14</f>
        <v>1310.330367394816</v>
      </c>
      <c r="N48" s="28">
        <f>J48/$N$14</f>
        <v>34.942143130528422</v>
      </c>
    </row>
    <row r="49" spans="1:14">
      <c r="A49" s="178"/>
      <c r="B49" s="74">
        <v>35</v>
      </c>
      <c r="C49" s="173">
        <v>40931.375305076515</v>
      </c>
      <c r="D49" s="22">
        <v>3291</v>
      </c>
      <c r="E49" s="22">
        <f>C49+D49</f>
        <v>44222.375305076515</v>
      </c>
      <c r="F49" s="22">
        <f>ROUND(E49*$G$2,0)</f>
        <v>9552</v>
      </c>
      <c r="G49" s="25">
        <f>IF(E49&gt;$L$5,$N$5*(E49-$L$5)+$N$4*($L$5-$L$4)+$N$3*($L$4-$L$1),IF($L$5&gt;E49&gt;$L$4,$N$4*(E49-$L$4)+$N$3*($L$4-$L$1),0))</f>
        <v>5285.9174834140158</v>
      </c>
      <c r="H49" s="25">
        <f>E49/100*0.5</f>
        <v>221.11187652538257</v>
      </c>
      <c r="I49" s="22">
        <f>SUM(F49:H49)</f>
        <v>15059.029359939399</v>
      </c>
      <c r="J49" s="22">
        <f>I49+E49</f>
        <v>59281.404665015914</v>
      </c>
      <c r="K49" s="25">
        <f>J49/$K$14</f>
        <v>4940.1170554179926</v>
      </c>
      <c r="L49" s="25">
        <f>J49/$L$14</f>
        <v>269.46093029552691</v>
      </c>
      <c r="M49" s="25">
        <f>J49/$M$14</f>
        <v>1347.3046514776345</v>
      </c>
      <c r="N49" s="28">
        <f>J49/$N$14</f>
        <v>35.928124039403585</v>
      </c>
    </row>
    <row r="50" spans="1:14" ht="12.9" thickBot="1">
      <c r="A50" s="179"/>
      <c r="B50" s="74">
        <v>36</v>
      </c>
      <c r="C50" s="173">
        <v>42154.792539747061</v>
      </c>
      <c r="D50" s="22">
        <v>3291</v>
      </c>
      <c r="E50" s="22">
        <f>C50+D50</f>
        <v>45445.792539747061</v>
      </c>
      <c r="F50" s="22">
        <f>ROUND(E50*$G$2,0)</f>
        <v>9816</v>
      </c>
      <c r="G50" s="25">
        <f>IF(E50&gt;$L$5,$N$5*(E50-$L$5)+$N$4*($L$5-$L$4)+$N$3*($L$4-$L$1),IF($L$5&gt;E50&gt;$L$4,$N$4*(E50-$L$4)+$N$3*($L$4-$L$1),0))</f>
        <v>5470.0417772319324</v>
      </c>
      <c r="H50" s="25">
        <f>E50/100*0.5</f>
        <v>227.2289626987353</v>
      </c>
      <c r="I50" s="22">
        <f>SUM(F50:H50)</f>
        <v>15513.270739930667</v>
      </c>
      <c r="J50" s="22">
        <f>I50+E50</f>
        <v>60959.063279677728</v>
      </c>
      <c r="K50" s="25">
        <f>J50/$K$14</f>
        <v>5079.9219399731437</v>
      </c>
      <c r="L50" s="25">
        <f>J50/$L$14</f>
        <v>277.08665127126238</v>
      </c>
      <c r="M50" s="25">
        <f>J50/$M$14</f>
        <v>1385.4332563563121</v>
      </c>
      <c r="N50" s="28">
        <f>J50/$N$14</f>
        <v>36.944886836168322</v>
      </c>
    </row>
    <row r="51" spans="1:14">
      <c r="A51" s="177">
        <v>7</v>
      </c>
      <c r="B51" s="74">
        <v>37</v>
      </c>
      <c r="C51" s="173">
        <v>43413.869918029079</v>
      </c>
      <c r="D51" s="22">
        <v>3291</v>
      </c>
      <c r="E51" s="22">
        <f>C51+D51</f>
        <v>46704.869918029079</v>
      </c>
      <c r="F51" s="22">
        <f>ROUND(E51*$G$2,0)</f>
        <v>10088</v>
      </c>
      <c r="G51" s="25">
        <f>IF(E51&gt;$L$5,$N$5*(E51-$L$5)+$N$4*($L$5-$L$4)+$N$3*($L$4-$L$1),IF($L$5&gt;E51&gt;$L$4,$N$4*(E51-$L$4)+$N$3*($L$4-$L$1),0))</f>
        <v>5659.5329226633758</v>
      </c>
      <c r="H51" s="25">
        <f>E51/100*0.5</f>
        <v>233.52434959014539</v>
      </c>
      <c r="I51" s="22">
        <f>SUM(F51:H51)</f>
        <v>15981.057272253522</v>
      </c>
      <c r="J51" s="22">
        <f>I51+E51</f>
        <v>62685.9271902826</v>
      </c>
      <c r="K51" s="25">
        <f>J51/$K$14</f>
        <v>5223.8272658568831</v>
      </c>
      <c r="L51" s="25">
        <f>J51/$L$14</f>
        <v>284.93603268310272</v>
      </c>
      <c r="M51" s="25">
        <f>J51/$M$14</f>
        <v>1424.6801634155136</v>
      </c>
      <c r="N51" s="28">
        <f>J51/$N$14</f>
        <v>37.9914710244137</v>
      </c>
    </row>
    <row r="52" spans="1:14">
      <c r="A52" s="178"/>
      <c r="B52" s="74">
        <v>38</v>
      </c>
      <c r="C52" s="173">
        <v>44737.409863608744</v>
      </c>
      <c r="D52" s="22">
        <v>3291</v>
      </c>
      <c r="E52" s="22">
        <f>C52+D52</f>
        <v>48028.409863608744</v>
      </c>
      <c r="F52" s="22">
        <f>ROUND(E52*$G$2,0)</f>
        <v>10374</v>
      </c>
      <c r="G52" s="25">
        <f>IF(E52&gt;$L$5,$N$5*(E52-$L$5)+$N$4*($L$5-$L$4)+$N$3*($L$4-$L$1),IF($L$5&gt;E52&gt;$L$4,$N$4*(E52-$L$4)+$N$3*($L$4-$L$1),0))</f>
        <v>5858.7256844731155</v>
      </c>
      <c r="H52" s="25">
        <f>E52/100*0.5</f>
        <v>240.14204931804372</v>
      </c>
      <c r="I52" s="22">
        <f>SUM(F52:H52)</f>
        <v>16472.867733791161</v>
      </c>
      <c r="J52" s="22">
        <f>I52+E52</f>
        <v>64501.277597399909</v>
      </c>
      <c r="K52" s="25">
        <f>J52/$K$14</f>
        <v>5375.1064664499927</v>
      </c>
      <c r="L52" s="25">
        <f>J52/$L$14</f>
        <v>293.18762544272687</v>
      </c>
      <c r="M52" s="25">
        <f>J52/$M$14</f>
        <v>1465.9381272136343</v>
      </c>
      <c r="N52" s="28">
        <f>J52/$N$14</f>
        <v>39.091683392363578</v>
      </c>
    </row>
    <row r="53" spans="1:14">
      <c r="A53" s="178"/>
      <c r="B53" s="74">
        <v>39</v>
      </c>
      <c r="C53" s="173">
        <v>46047.23436933785</v>
      </c>
      <c r="D53" s="22">
        <v>3291</v>
      </c>
      <c r="E53" s="22">
        <f>C53+D53</f>
        <v>49338.23436933785</v>
      </c>
      <c r="F53" s="22">
        <f>ROUND(E53*$G$2,0)</f>
        <v>10657</v>
      </c>
      <c r="G53" s="25">
        <f>IF(E53&gt;$L$5,$N$5*(E53-$L$5)+$N$4*($L$5-$L$4)+$N$3*($L$4-$L$1),IF($L$5&gt;E53&gt;$L$4,$N$4*(E53-$L$4)+$N$3*($L$4-$L$1),0))</f>
        <v>6055.8542725853458</v>
      </c>
      <c r="H53" s="25">
        <f>E53/100*0.5</f>
        <v>246.69117184668926</v>
      </c>
      <c r="I53" s="22">
        <f>SUM(F53:H53)</f>
        <v>16959.545444432038</v>
      </c>
      <c r="J53" s="22">
        <f>I53+E53</f>
        <v>66297.779813769885</v>
      </c>
      <c r="K53" s="25">
        <f>J53/$K$14</f>
        <v>5524.814984480824</v>
      </c>
      <c r="L53" s="25">
        <f>J53/$L$14</f>
        <v>301.35354460804496</v>
      </c>
      <c r="M53" s="25">
        <f>J53/$M$14</f>
        <v>1506.7677230402246</v>
      </c>
      <c r="N53" s="28">
        <f>J53/$N$14</f>
        <v>40.180472614405993</v>
      </c>
    </row>
    <row r="54" spans="1:14">
      <c r="A54" s="178"/>
      <c r="B54" s="74">
        <v>40</v>
      </c>
      <c r="C54" s="173">
        <v>47422.8929863497</v>
      </c>
      <c r="D54" s="22">
        <v>3291</v>
      </c>
      <c r="E54" s="22">
        <f>C54+D54</f>
        <v>50713.8929863497</v>
      </c>
      <c r="F54" s="22">
        <f>ROUND(E54*$G$2,0)</f>
        <v>10954</v>
      </c>
      <c r="G54" s="25">
        <f>IF(E54&gt;$L$5,$N$5*(E54-$L$5)+$N$4*($L$5-$L$4)+$N$3*($L$4-$L$1),IF($L$5&gt;E54&gt;$L$4,$N$4*(E54-$L$4)+$N$3*($L$4-$L$1),0))</f>
        <v>6262.8908944456307</v>
      </c>
      <c r="H54" s="25">
        <f>E54/100*0.5</f>
        <v>253.56946493174851</v>
      </c>
      <c r="I54" s="22">
        <f>SUM(F54:H54)</f>
        <v>17470.460359377379</v>
      </c>
      <c r="J54" s="22">
        <f>I54+E54</f>
        <v>68184.353345727082</v>
      </c>
      <c r="K54" s="25">
        <f>J54/$K$14</f>
        <v>5682.0294454772566</v>
      </c>
      <c r="L54" s="25">
        <f>J54/$L$14</f>
        <v>309.928878844214</v>
      </c>
      <c r="M54" s="25">
        <f>J54/$M$14</f>
        <v>1549.6443942210701</v>
      </c>
      <c r="N54" s="28">
        <f>J54/$N$14</f>
        <v>41.323850512561869</v>
      </c>
    </row>
    <row r="55" spans="1:14">
      <c r="A55" s="178"/>
      <c r="B55" s="74">
        <v>41</v>
      </c>
      <c r="C55" s="173">
        <v>48841.069466898254</v>
      </c>
      <c r="D55" s="22">
        <v>3291</v>
      </c>
      <c r="E55" s="22">
        <f>C55+D55</f>
        <v>52132.069466898254</v>
      </c>
      <c r="F55" s="22">
        <f>ROUND(E55*$G$2,0)</f>
        <v>11261</v>
      </c>
      <c r="G55" s="25">
        <f>IF(E55&gt;$L$5,$N$5*(E55-$L$5)+$N$4*($L$5-$L$4)+$N$3*($L$4-$L$1),IF($L$5&gt;E55&gt;$L$4,$N$4*(E55-$L$4)+$N$3*($L$4-$L$1),0))</f>
        <v>6476.3264547681874</v>
      </c>
      <c r="H55" s="25">
        <f>E55/100*0.5</f>
        <v>260.66034733449129</v>
      </c>
      <c r="I55" s="22">
        <f>SUM(F55:H55)</f>
        <v>17997.986802102678</v>
      </c>
      <c r="J55" s="22">
        <f>I55+E55</f>
        <v>70130.056269000925</v>
      </c>
      <c r="K55" s="25">
        <f>J55/$K$14</f>
        <v>5844.1713557500771</v>
      </c>
      <c r="L55" s="25">
        <f>J55/$L$14</f>
        <v>318.77298304091329</v>
      </c>
      <c r="M55" s="25">
        <f>J55/$M$14</f>
        <v>1593.8649152045664</v>
      </c>
      <c r="N55" s="28">
        <f>J55/$N$14</f>
        <v>42.503064405455106</v>
      </c>
    </row>
    <row r="56" spans="1:14">
      <c r="A56" s="178"/>
      <c r="B56" s="74">
        <v>42</v>
      </c>
      <c r="C56" s="173">
        <v>50300.39226699854</v>
      </c>
      <c r="D56" s="22">
        <v>3291</v>
      </c>
      <c r="E56" s="22">
        <f>C56+D56</f>
        <v>53591.39226699854</v>
      </c>
      <c r="F56" s="22">
        <f>ROUND(E56*$G$2,0)</f>
        <v>11576</v>
      </c>
      <c r="G56" s="25">
        <f>IF(E56&gt;$L$5,$N$5*(E56-$L$5)+$N$4*($L$5-$L$4)+$N$3*($L$4-$L$1),IF($L$5&gt;E56&gt;$L$4,$N$4*(E56-$L$4)+$N$3*($L$4-$L$1),0))</f>
        <v>6695.9545361832807</v>
      </c>
      <c r="H56" s="25">
        <f>E56/100*0.5</f>
        <v>267.95696133499268</v>
      </c>
      <c r="I56" s="22">
        <f>SUM(F56:H56)</f>
        <v>18539.911497518271</v>
      </c>
      <c r="J56" s="22">
        <f>I56+E56</f>
        <v>72131.303764516808</v>
      </c>
      <c r="K56" s="25">
        <f>J56/$K$14</f>
        <v>6010.9419803764</v>
      </c>
      <c r="L56" s="25">
        <f>J56/$L$14</f>
        <v>327.86956256598552</v>
      </c>
      <c r="M56" s="25">
        <f>J56/$M$14</f>
        <v>1639.3478128299275</v>
      </c>
      <c r="N56" s="28">
        <f>J56/$N$14</f>
        <v>43.715941675464734</v>
      </c>
    </row>
    <row r="57" spans="1:14" ht="12.9" thickBot="1">
      <c r="A57" s="179"/>
      <c r="B57" s="74">
        <v>43</v>
      </c>
      <c r="C57" s="173">
        <v>51804.976018605696</v>
      </c>
      <c r="D57" s="22">
        <v>3291</v>
      </c>
      <c r="E57" s="22">
        <f>C57+D57</f>
        <v>55095.976018605696</v>
      </c>
      <c r="F57" s="22">
        <f>ROUND(E57*$G$2,0)</f>
        <v>11901</v>
      </c>
      <c r="G57" s="25">
        <f>IF(E57&gt;$L$5,$N$5*(E57-$L$5)+$N$4*($L$5-$L$4)+$N$3*($L$4-$L$1),IF($L$5&gt;E57&gt;$L$4,$N$4*(E57-$L$4)+$N$3*($L$4-$L$1),0))</f>
        <v>6922.3943908001575</v>
      </c>
      <c r="H57" s="25">
        <f>E57/100*0.5</f>
        <v>275.4798800930285</v>
      </c>
      <c r="I57" s="22">
        <f>SUM(F57:H57)</f>
        <v>19098.874270893186</v>
      </c>
      <c r="J57" s="22">
        <f>I57+E57</f>
        <v>74194.850289498878</v>
      </c>
      <c r="K57" s="25">
        <f>J57/$K$14</f>
        <v>6182.9041907915735</v>
      </c>
      <c r="L57" s="25">
        <f>J57/$L$14</f>
        <v>337.24931949772218</v>
      </c>
      <c r="M57" s="25">
        <f>J57/$M$14</f>
        <v>1686.2465974886109</v>
      </c>
      <c r="N57" s="28">
        <f>J57/$N$14</f>
        <v>44.966575933029624</v>
      </c>
    </row>
    <row r="58" spans="1:14">
      <c r="A58" s="177">
        <v>8</v>
      </c>
      <c r="B58" s="74">
        <v>44</v>
      </c>
      <c r="C58" s="173">
        <v>53353.449177734656</v>
      </c>
      <c r="D58" s="22">
        <v>3291</v>
      </c>
      <c r="E58" s="22">
        <f>C58+D58</f>
        <v>56644.449177734656</v>
      </c>
      <c r="F58" s="22">
        <f>ROUND(E58*$G$2,0)</f>
        <v>12235</v>
      </c>
      <c r="G58" s="25">
        <f>IF(E58&gt;$L$5,$N$5*(E58-$L$5)+$N$4*($L$5-$L$4)+$N$3*($L$4-$L$1),IF($L$5&gt;E58&gt;$L$4,$N$4*(E58-$L$4)+$N$3*($L$4-$L$1),0))</f>
        <v>7155.4396012490661</v>
      </c>
      <c r="H58" s="25">
        <f>E58/100*0.5</f>
        <v>283.22224588867329</v>
      </c>
      <c r="I58" s="22">
        <f>SUM(F58:H58)</f>
        <v>19673.661847137737</v>
      </c>
      <c r="J58" s="22">
        <f>I58+E58</f>
        <v>76318.1110248724</v>
      </c>
      <c r="K58" s="25">
        <f>J58/$K$14</f>
        <v>6359.8425854060333</v>
      </c>
      <c r="L58" s="25">
        <f>J58/$L$14</f>
        <v>346.9005046585109</v>
      </c>
      <c r="M58" s="25">
        <f>J58/$M$14</f>
        <v>1734.5025232925545</v>
      </c>
      <c r="N58" s="28">
        <f>J58/$N$14</f>
        <v>46.253400621134787</v>
      </c>
    </row>
    <row r="59" spans="1:14">
      <c r="A59" s="178"/>
      <c r="B59" s="74">
        <v>45</v>
      </c>
      <c r="C59" s="173">
        <v>54948.554832355527</v>
      </c>
      <c r="D59" s="22">
        <v>3291</v>
      </c>
      <c r="E59" s="22">
        <f>C59+D59</f>
        <v>58239.554832355527</v>
      </c>
      <c r="F59" s="22">
        <f>ROUND(E59*$G$2,0)</f>
        <v>12580</v>
      </c>
      <c r="G59" s="25">
        <f>IF(E59&gt;$L$5,$N$5*(E59-$L$5)+$N$4*($L$5-$L$4)+$N$3*($L$4-$L$1),IF($L$5&gt;E59&gt;$L$4,$N$4*(E59-$L$4)+$N$3*($L$4-$L$1),0))</f>
        <v>7395.5030022695064</v>
      </c>
      <c r="H59" s="25">
        <f>E59/100*0.5</f>
        <v>291.19777416177766</v>
      </c>
      <c r="I59" s="22">
        <f>SUM(F59:H59)</f>
        <v>20266.700776431284</v>
      </c>
      <c r="J59" s="22">
        <f>I59+E59</f>
        <v>78506.255608786814</v>
      </c>
      <c r="K59" s="25">
        <f>J59/$K$14</f>
        <v>6542.1879673989015</v>
      </c>
      <c r="L59" s="25">
        <f>J59/$L$14</f>
        <v>356.84661640357643</v>
      </c>
      <c r="M59" s="25">
        <f>J59/$M$14</f>
        <v>1784.2330820178822</v>
      </c>
      <c r="N59" s="28">
        <f>J59/$N$14</f>
        <v>47.579548853810188</v>
      </c>
    </row>
    <row r="60" spans="1:14">
      <c r="A60" s="178"/>
      <c r="B60" s="74">
        <v>46</v>
      </c>
      <c r="C60" s="173">
        <v>56591.664526453416</v>
      </c>
      <c r="D60" s="22">
        <v>3291</v>
      </c>
      <c r="E60" s="22">
        <f>C60+D60</f>
        <v>59882.664526453416</v>
      </c>
      <c r="F60" s="22">
        <f>ROUND(E60*$G$2,0)</f>
        <v>12935</v>
      </c>
      <c r="G60" s="25">
        <f>IF(E60&gt;$L$5,$N$5*(E60-$L$5)+$N$4*($L$5-$L$4)+$N$3*($L$4-$L$1),IF($L$5&gt;E60&gt;$L$4,$N$4*(E60-$L$4)+$N$3*($L$4-$L$1),0))</f>
        <v>7642.7910112312393</v>
      </c>
      <c r="H60" s="25">
        <f>E60/100*0.5</f>
        <v>299.41332263226707</v>
      </c>
      <c r="I60" s="22">
        <f>SUM(F60:H60)</f>
        <v>20877.204333863505</v>
      </c>
      <c r="J60" s="22">
        <f>I60+E60</f>
        <v>80759.868860316928</v>
      </c>
      <c r="K60" s="25">
        <f>J60/$K$14</f>
        <v>6729.9890716930777</v>
      </c>
      <c r="L60" s="25">
        <f>J60/$L$14</f>
        <v>367.09031300144056</v>
      </c>
      <c r="M60" s="25">
        <f>J60/$M$14</f>
        <v>1835.4515650072028</v>
      </c>
      <c r="N60" s="28">
        <f>J60/$N$14</f>
        <v>48.945375066858745</v>
      </c>
    </row>
    <row r="61" spans="1:14">
      <c r="A61" s="178"/>
      <c r="B61" s="74">
        <v>47</v>
      </c>
      <c r="C61" s="173">
        <v>58284.149804013345</v>
      </c>
      <c r="D61" s="22">
        <v>3291</v>
      </c>
      <c r="E61" s="22">
        <f>C61+D61</f>
        <v>61575.149804013345</v>
      </c>
      <c r="F61" s="22">
        <f>ROUND(E61*$G$2,0)</f>
        <v>13300</v>
      </c>
      <c r="G61" s="25">
        <f>IF(E61&gt;$L$5,$N$5*(E61-$L$5)+$N$4*($L$5-$L$4)+$N$3*($L$4-$L$1),IF($L$5&gt;E61&gt;$L$4,$N$4*(E61-$L$4)+$N$3*($L$4-$L$1),0))</f>
        <v>7897.5100455040083</v>
      </c>
      <c r="H61" s="25">
        <f>E61/100*0.5</f>
        <v>307.87574902006673</v>
      </c>
      <c r="I61" s="22">
        <f>SUM(F61:H61)</f>
        <v>21505.385794524074</v>
      </c>
      <c r="J61" s="22">
        <f>I61+E61</f>
        <v>83080.535598537419</v>
      </c>
      <c r="K61" s="25">
        <f>J61/$K$14</f>
        <v>6923.3779665447846</v>
      </c>
      <c r="L61" s="25">
        <f>J61/$L$14</f>
        <v>377.63879817517011</v>
      </c>
      <c r="M61" s="25">
        <f>J61/$M$14</f>
        <v>1888.1939908758504</v>
      </c>
      <c r="N61" s="28">
        <f>J61/$N$14</f>
        <v>50.351839756689344</v>
      </c>
    </row>
    <row r="62" spans="1:14">
      <c r="A62" s="178"/>
      <c r="B62" s="74">
        <v>48</v>
      </c>
      <c r="C62" s="173">
        <v>60027.382209020339</v>
      </c>
      <c r="D62" s="22">
        <v>3291</v>
      </c>
      <c r="E62" s="22">
        <f>C62+D62</f>
        <v>63318.382209020339</v>
      </c>
      <c r="F62" s="22">
        <f>ROUND(E62*$G$2,0)</f>
        <v>13677</v>
      </c>
      <c r="G62" s="25">
        <f>IF(E62&gt;$L$5,$N$5*(E62-$L$5)+$N$4*($L$5-$L$4)+$N$3*($L$4-$L$1),IF($L$5&gt;E62&gt;$L$4,$N$4*(E62-$L$4)+$N$3*($L$4-$L$1),0))</f>
        <v>8159.8665224575616</v>
      </c>
      <c r="H62" s="25">
        <f>E62/100*0.5</f>
        <v>316.59191104510171</v>
      </c>
      <c r="I62" s="22">
        <f>SUM(F62:H62)</f>
        <v>22153.458433502663</v>
      </c>
      <c r="J62" s="22">
        <f>I62+E62</f>
        <v>85471.840642523</v>
      </c>
      <c r="K62" s="25">
        <f>J62/$K$14</f>
        <v>7122.6533868769175</v>
      </c>
      <c r="L62" s="25">
        <f>J62/$L$14</f>
        <v>388.50836655692274</v>
      </c>
      <c r="M62" s="25">
        <f>J62/$M$14</f>
        <v>1942.5418327846137</v>
      </c>
      <c r="N62" s="28">
        <f>J62/$N$14</f>
        <v>51.801115540923035</v>
      </c>
    </row>
    <row r="63" spans="1:14" ht="12.9" thickBot="1">
      <c r="A63" s="179"/>
      <c r="B63" s="74">
        <v>49</v>
      </c>
      <c r="C63" s="173">
        <v>61822.733285459493</v>
      </c>
      <c r="D63" s="22">
        <v>3291</v>
      </c>
      <c r="E63" s="22">
        <f>C63+D63</f>
        <v>65113.733285459493</v>
      </c>
      <c r="F63" s="22">
        <f>ROUND(E63*$G$2,0)</f>
        <v>14065</v>
      </c>
      <c r="G63" s="25">
        <f>IF(E63&gt;$L$5,$N$5*(E63-$L$5)+$N$4*($L$5-$L$4)+$N$3*($L$4-$L$1),IF($L$5&gt;E63&gt;$L$4,$N$4*(E63-$L$4)+$N$3*($L$4-$L$1),0))</f>
        <v>8430.0668594616545</v>
      </c>
      <c r="H63" s="25">
        <f>E63/100*0.5</f>
        <v>325.56866642729744</v>
      </c>
      <c r="I63" s="22">
        <f>SUM(F63:H63)</f>
        <v>22820.635525888953</v>
      </c>
      <c r="J63" s="22">
        <f>I63+E63</f>
        <v>87934.368811348453</v>
      </c>
      <c r="K63" s="25">
        <f>J63/$K$14</f>
        <v>7327.8640676123714</v>
      </c>
      <c r="L63" s="25">
        <f>J63/$L$14</f>
        <v>399.70167641522022</v>
      </c>
      <c r="M63" s="25">
        <f>J63/$M$14</f>
        <v>1998.5083820761013</v>
      </c>
      <c r="N63" s="28">
        <f>J63/$N$14</f>
        <v>53.2935568553627</v>
      </c>
    </row>
    <row r="64" spans="1:14">
      <c r="A64" s="177" t="s">
        <v>13</v>
      </c>
      <c r="B64" s="74">
        <v>50</v>
      </c>
      <c r="C64" s="173">
        <v>63672.946121300913</v>
      </c>
      <c r="D64" s="22">
        <v>3291</v>
      </c>
      <c r="E64" s="22">
        <f>C64+D64</f>
        <v>66963.94612130092</v>
      </c>
      <c r="F64" s="22">
        <f>ROUND(E64*$G$2,0)</f>
        <v>14464</v>
      </c>
      <c r="G64" s="25">
        <f>IF(E64&gt;$L$5,$N$5*(E64-$L$5)+$N$4*($L$5-$L$4)+$N$3*($L$4-$L$1),IF($L$5&gt;E64&gt;$L$4,$N$4*(E64-$L$4)+$N$3*($L$4-$L$1),0))</f>
        <v>8708.5238912557888</v>
      </c>
      <c r="H64" s="25">
        <f>E64/100*0.5</f>
        <v>334.81973060650461</v>
      </c>
      <c r="I64" s="22">
        <f>SUM(F64:H64)</f>
        <v>23507.343621862296</v>
      </c>
      <c r="J64" s="22">
        <f>I64+E64</f>
        <v>90471.289743163215</v>
      </c>
      <c r="K64" s="25">
        <f>J64/$K$14</f>
        <v>7539.274145263601</v>
      </c>
      <c r="L64" s="25">
        <f>J64/$L$14</f>
        <v>411.23313519619643</v>
      </c>
      <c r="M64" s="25">
        <f>J64/$M$14</f>
        <v>2056.1656759809821</v>
      </c>
      <c r="N64" s="28">
        <f>J64/$N$14</f>
        <v>54.831084692826188</v>
      </c>
    </row>
    <row r="65" spans="1:14">
      <c r="A65" s="178"/>
      <c r="B65" s="74">
        <v>51</v>
      </c>
      <c r="C65" s="173">
        <v>65578.020716544634</v>
      </c>
      <c r="D65" s="22">
        <v>3291</v>
      </c>
      <c r="E65" s="22">
        <f>C65+D65</f>
        <v>68869.020716544634</v>
      </c>
      <c r="F65" s="22">
        <f>ROUND(E65*$G$2,0)</f>
        <v>14876</v>
      </c>
      <c r="G65" s="25">
        <f>IF(E65&gt;$L$5,$N$5*(E65-$L$5)+$N$4*($L$5-$L$4)+$N$3*($L$4-$L$1),IF($L$5&gt;E65&gt;$L$4,$N$4*(E65-$L$4)+$N$3*($L$4-$L$1),0))</f>
        <v>8995.2376178399682</v>
      </c>
      <c r="H65" s="25">
        <f>E65/100*0.5</f>
        <v>344.34510358272314</v>
      </c>
      <c r="I65" s="22">
        <f>SUM(F65:H65)</f>
        <v>24215.582721422692</v>
      </c>
      <c r="J65" s="22">
        <f>I65+E65</f>
        <v>93084.603437967322</v>
      </c>
      <c r="K65" s="25">
        <f>J65/$K$14</f>
        <v>7757.0502864972768</v>
      </c>
      <c r="L65" s="25">
        <f>J65/$L$14</f>
        <v>423.11183380894238</v>
      </c>
      <c r="M65" s="25">
        <f>J65/$M$14</f>
        <v>2115.5591690447118</v>
      </c>
      <c r="N65" s="28">
        <f>J65/$N$14</f>
        <v>56.414911174525649</v>
      </c>
    </row>
    <row r="66" spans="1:14" ht="12.9" thickBot="1">
      <c r="A66" s="179"/>
      <c r="B66" s="75">
        <v>52</v>
      </c>
      <c r="C66" s="171">
        <v>67541.6464303</v>
      </c>
      <c r="D66" s="22">
        <v>3291</v>
      </c>
      <c r="E66" s="22">
        <f>C66+D66</f>
        <v>70832.6464303</v>
      </c>
      <c r="F66" s="22">
        <f>ROUND(E66*$G$2,0)</f>
        <v>15300</v>
      </c>
      <c r="G66" s="25">
        <f>IF(E66&gt;$L$5,$N$5*(E66-$L$5)+$N$4*($L$5-$L$4)+$N$3*($L$4-$L$1),IF($L$5&gt;E66&gt;$L$4,$N$4*(E66-$L$4)+$N$3*($L$4-$L$1),0))</f>
        <v>9290.76328776015</v>
      </c>
      <c r="H66" s="25">
        <f>E66/100*0.5</f>
        <v>354.1632321515</v>
      </c>
      <c r="I66" s="22">
        <f>SUM(F66:H66)</f>
        <v>24944.926519911649</v>
      </c>
      <c r="J66" s="22">
        <f>I66+E66</f>
        <v>95777.572950211645</v>
      </c>
      <c r="K66" s="25">
        <f>J66/$K$14</f>
        <v>7981.4644125176374</v>
      </c>
      <c r="L66" s="25">
        <f>J66/$L$14</f>
        <v>435.35260431914384</v>
      </c>
      <c r="M66" s="25">
        <f>J66/$M$14</f>
        <v>2176.7630215957192</v>
      </c>
      <c r="N66" s="28">
        <f>J66/$N$14</f>
        <v>58.047013909219181</v>
      </c>
    </row>
  </sheetData>
  <mergeCells count="11">
    <mergeCell ref="A30:A35"/>
    <mergeCell ref="B11:K11"/>
    <mergeCell ref="F13:I13"/>
    <mergeCell ref="A15:A19"/>
    <mergeCell ref="A20:A24"/>
    <mergeCell ref="A25:A29"/>
    <mergeCell ref="A36:A43"/>
    <mergeCell ref="A44:A50"/>
    <mergeCell ref="A51:A57"/>
    <mergeCell ref="A58:A63"/>
    <mergeCell ref="A64:A66"/>
  </mergeCells>
  <pageMargins left="0.7" right="0.7" top="0.75" bottom="0.75" header="0.3" footer="0.3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N66"/>
  <sheetViews>
    <sheetView topLeftCell="A11" view="normal" workbookViewId="0">
      <selection pane="topLeft" activeCell="Q38" sqref="Q38"/>
    </sheetView>
  </sheetViews>
  <sheetFormatPr defaultRowHeight="12.45"/>
  <cols>
    <col min="12" max="12" width="10.140625" bestFit="1" customWidth="1"/>
  </cols>
  <sheetData>
    <row r="1" spans="7:14" hidden="1">
      <c r="G1" s="54" t="s">
        <v>76</v>
      </c>
      <c r="H1" s="54"/>
      <c r="K1" s="1" t="s">
        <v>38</v>
      </c>
      <c r="L1" s="39">
        <v>6396</v>
      </c>
      <c r="M1" s="40" t="s">
        <v>39</v>
      </c>
      <c r="N1" s="41"/>
    </row>
    <row r="2" spans="7:14" hidden="1">
      <c r="G2" s="103">
        <v>0.216</v>
      </c>
      <c r="H2" s="56"/>
      <c r="K2" s="1" t="s">
        <v>41</v>
      </c>
      <c r="L2" s="39">
        <v>50270</v>
      </c>
      <c r="M2" s="42"/>
      <c r="N2" s="44"/>
    </row>
    <row r="3" spans="11:14" hidden="1">
      <c r="K3" s="1" t="s">
        <v>43</v>
      </c>
      <c r="L3" s="39">
        <v>9880</v>
      </c>
      <c r="M3" s="42" t="s">
        <v>44</v>
      </c>
      <c r="N3" s="47">
        <v>0</v>
      </c>
    </row>
    <row r="4" spans="7:14" hidden="1">
      <c r="G4" t="s">
        <v>79</v>
      </c>
      <c r="K4" s="49" t="s">
        <v>45</v>
      </c>
      <c r="L4" s="50">
        <v>9100</v>
      </c>
      <c r="M4" s="51" t="s">
        <v>46</v>
      </c>
      <c r="N4" s="52">
        <v>0.1505</v>
      </c>
    </row>
    <row r="5" spans="7:14" hidden="1">
      <c r="G5" s="56">
        <v>0.21</v>
      </c>
      <c r="H5" s="56"/>
      <c r="K5" s="1" t="s">
        <v>47</v>
      </c>
      <c r="L5" s="39">
        <v>50270</v>
      </c>
      <c r="M5" s="45" t="s">
        <v>48</v>
      </c>
      <c r="N5" s="53">
        <v>0.1505</v>
      </c>
    </row>
    <row r="6" spans="1:1" hidden="1">
      <c r="A6"/>
    </row>
    <row r="7" spans="1:1" hidden="1">
      <c r="A7"/>
    </row>
    <row r="8" spans="1:1" hidden="1">
      <c r="A8"/>
    </row>
    <row r="9" spans="1:1" hidden="1">
      <c r="A9"/>
    </row>
    <row r="10" spans="1:1" hidden="1">
      <c r="A10"/>
    </row>
    <row r="11" spans="2:11" ht="20.6" thickBot="1">
      <c r="B11" s="137" t="s">
        <v>155</v>
      </c>
      <c r="C11" s="138"/>
      <c r="D11" s="138"/>
      <c r="E11" s="138"/>
      <c r="F11" s="138"/>
      <c r="G11" s="138"/>
      <c r="H11" s="138"/>
      <c r="I11" s="138"/>
      <c r="J11" s="138"/>
      <c r="K11" s="138"/>
    </row>
    <row r="12" spans="2:11" ht="20.6" thickBot="1">
      <c r="B12" s="26"/>
      <c r="C12" s="27"/>
      <c r="D12" s="27"/>
      <c r="E12" s="27"/>
      <c r="F12" s="27"/>
      <c r="G12" s="27"/>
      <c r="H12" s="27"/>
      <c r="I12" s="27"/>
      <c r="J12" s="27"/>
      <c r="K12" s="27"/>
    </row>
    <row r="13" spans="1:14" ht="24.9">
      <c r="A13" s="19" t="s">
        <v>12</v>
      </c>
      <c r="B13" s="18" t="s">
        <v>2</v>
      </c>
      <c r="C13" s="5" t="s">
        <v>1</v>
      </c>
      <c r="D13" s="5" t="s">
        <v>0</v>
      </c>
      <c r="E13" s="5" t="s">
        <v>3</v>
      </c>
      <c r="F13" s="175" t="s">
        <v>9</v>
      </c>
      <c r="G13" s="176"/>
      <c r="H13" s="176"/>
      <c r="I13" s="135"/>
      <c r="J13" s="5" t="s">
        <v>4</v>
      </c>
      <c r="K13" s="5" t="s">
        <v>5</v>
      </c>
      <c r="L13" s="5" t="s">
        <v>6</v>
      </c>
      <c r="M13" s="5" t="s">
        <v>7</v>
      </c>
      <c r="N13" s="6" t="s">
        <v>8</v>
      </c>
    </row>
    <row r="14" spans="1:14" ht="12.9" thickBot="1">
      <c r="A14" s="35"/>
      <c r="B14" s="16"/>
      <c r="C14" s="14"/>
      <c r="D14" s="14"/>
      <c r="E14" s="14"/>
      <c r="F14" s="15" t="s">
        <v>15</v>
      </c>
      <c r="G14" s="15" t="s">
        <v>14</v>
      </c>
      <c r="H14" s="16" t="s">
        <v>80</v>
      </c>
      <c r="I14" s="16" t="s">
        <v>3</v>
      </c>
      <c r="J14" s="14"/>
      <c r="K14" s="14">
        <v>12</v>
      </c>
      <c r="L14" s="14">
        <v>220</v>
      </c>
      <c r="M14" s="14">
        <v>44</v>
      </c>
      <c r="N14" s="17">
        <v>1650</v>
      </c>
    </row>
    <row r="15" spans="1:14">
      <c r="A15" s="177">
        <v>1</v>
      </c>
      <c r="B15" s="74">
        <v>1</v>
      </c>
      <c r="C15" s="84">
        <v>0</v>
      </c>
      <c r="D15" s="22">
        <v>0</v>
      </c>
      <c r="E15" s="22">
        <f>C15+D15</f>
        <v>0</v>
      </c>
      <c r="F15" s="22">
        <f>ROUND(E15*$G$5,0)</f>
        <v>0</v>
      </c>
      <c r="G15" s="25">
        <v>0</v>
      </c>
      <c r="H15" s="25">
        <f>E15/100*0.5</f>
        <v>0</v>
      </c>
      <c r="I15" s="22">
        <f>SUM(F15:H15)</f>
        <v>0</v>
      </c>
      <c r="J15" s="22">
        <f>I15+E15</f>
        <v>0</v>
      </c>
      <c r="K15" s="25">
        <f>J15/$K$14</f>
        <v>0</v>
      </c>
      <c r="L15" s="25">
        <f>J15/$L$14</f>
        <v>0</v>
      </c>
      <c r="M15" s="25">
        <f>J15/$M$14</f>
        <v>0</v>
      </c>
      <c r="N15" s="28">
        <f>J15/$N$14</f>
        <v>0</v>
      </c>
    </row>
    <row r="16" spans="1:14">
      <c r="A16" s="178"/>
      <c r="B16" s="74">
        <v>2</v>
      </c>
      <c r="C16" s="83">
        <v>0</v>
      </c>
      <c r="D16" s="22">
        <v>0</v>
      </c>
      <c r="E16" s="22">
        <f>C16+D16</f>
        <v>0</v>
      </c>
      <c r="F16" s="22">
        <f>ROUND(E16*$G$5,0)</f>
        <v>0</v>
      </c>
      <c r="G16" s="25">
        <v>0</v>
      </c>
      <c r="H16" s="25">
        <f>E16/100*0.5</f>
        <v>0</v>
      </c>
      <c r="I16" s="22">
        <f>SUM(F16:H16)</f>
        <v>0</v>
      </c>
      <c r="J16" s="22">
        <f>I16+E16</f>
        <v>0</v>
      </c>
      <c r="K16" s="25">
        <f>J16/$K$14</f>
        <v>0</v>
      </c>
      <c r="L16" s="25">
        <f>J16/$L$14</f>
        <v>0</v>
      </c>
      <c r="M16" s="25">
        <f>J16/$M$14</f>
        <v>0</v>
      </c>
      <c r="N16" s="28">
        <f>J16/$N$14</f>
        <v>0</v>
      </c>
    </row>
    <row r="17" spans="1:14">
      <c r="A17" s="178"/>
      <c r="B17" s="74">
        <v>3</v>
      </c>
      <c r="C17" s="171">
        <v>18898.42</v>
      </c>
      <c r="D17" s="22">
        <v>3291</v>
      </c>
      <c r="E17" s="22">
        <f>C17+D17</f>
        <v>22189.42</v>
      </c>
      <c r="F17" s="22">
        <f>ROUND(E17*$G$5,0)</f>
        <v>4660</v>
      </c>
      <c r="G17" s="25">
        <f>IF(E17&gt;$L$5,$N$5*(E17-$L$5)+$N$4*($L$5-$L$4)+$N$3*($L$4-$L$1),IF($L$5&gt;E17&gt;$L$4,$N$4*(E17-$L$4)+$N$3*($L$4-$L$1),0))</f>
        <v>1969.9577099999997</v>
      </c>
      <c r="H17" s="25">
        <f>E17/100*0.5</f>
        <v>110.94709999999999</v>
      </c>
      <c r="I17" s="22">
        <f>SUM(F17:H17)</f>
        <v>6740.90481</v>
      </c>
      <c r="J17" s="22">
        <f>I17+E17</f>
        <v>28930.32481</v>
      </c>
      <c r="K17" s="25">
        <f>J17/$K$14</f>
        <v>2410.8604008333332</v>
      </c>
      <c r="L17" s="25">
        <f>J17/$L$14</f>
        <v>131.50147640909091</v>
      </c>
      <c r="M17" s="25">
        <f>J17/$M$14</f>
        <v>657.50738204545451</v>
      </c>
      <c r="N17" s="28">
        <f>J17/$N$14</f>
        <v>17.533530187878785</v>
      </c>
    </row>
    <row r="18" spans="1:14">
      <c r="A18" s="178"/>
      <c r="B18" s="74">
        <v>4</v>
      </c>
      <c r="C18" s="171">
        <v>19092</v>
      </c>
      <c r="D18" s="22">
        <v>3291</v>
      </c>
      <c r="E18" s="22">
        <f>C18+D18</f>
        <v>22383</v>
      </c>
      <c r="F18" s="22">
        <f>ROUND(E18*$G$5,0)</f>
        <v>4700</v>
      </c>
      <c r="G18" s="25">
        <f>IF(E18&gt;$L$5,$N$5*(E18-$L$5)+$N$4*($L$5-$L$4)+$N$3*($L$4-$L$1),IF($L$5&gt;E18&gt;$L$4,$N$4*(E18-$L$4)+$N$3*($L$4-$L$1),0))</f>
        <v>1999.0915</v>
      </c>
      <c r="H18" s="25">
        <f>E18/100*0.5</f>
        <v>111.915</v>
      </c>
      <c r="I18" s="22">
        <f>SUM(F18:H18)</f>
        <v>6811.0065</v>
      </c>
      <c r="J18" s="22">
        <f>I18+E18</f>
        <v>29194.0065</v>
      </c>
      <c r="K18" s="25">
        <f>J18/$K$14</f>
        <v>2432.833875</v>
      </c>
      <c r="L18" s="25">
        <f>J18/$L$14</f>
        <v>132.70002954545456</v>
      </c>
      <c r="M18" s="25">
        <f>J18/$M$14</f>
        <v>663.50014772727275</v>
      </c>
      <c r="N18" s="28">
        <f>J18/$N$14</f>
        <v>17.693337272727273</v>
      </c>
    </row>
    <row r="19" spans="1:14" ht="12.9" thickBot="1">
      <c r="A19" s="179"/>
      <c r="B19" s="74">
        <v>5</v>
      </c>
      <c r="C19" s="171">
        <v>19333</v>
      </c>
      <c r="D19" s="22">
        <v>3291</v>
      </c>
      <c r="E19" s="22">
        <f>C19+D19</f>
        <v>22624</v>
      </c>
      <c r="F19" s="22">
        <f>ROUND(E19*$G$5,0)</f>
        <v>4751</v>
      </c>
      <c r="G19" s="25">
        <f>IF(E19&gt;$L$5,$N$5*(E19-$L$5)+$N$4*($L$5-$L$4)+$N$3*($L$4-$L$1),IF($L$5&gt;E19&gt;$L$4,$N$4*(E19-$L$4)+$N$3*($L$4-$L$1),0))</f>
        <v>2035.3619999999999</v>
      </c>
      <c r="H19" s="25">
        <f>E19/100*0.5</f>
        <v>113.12</v>
      </c>
      <c r="I19" s="22">
        <f>SUM(F19:H19)</f>
        <v>6899.482</v>
      </c>
      <c r="J19" s="22">
        <f>I19+E19</f>
        <v>29523.482</v>
      </c>
      <c r="K19" s="25">
        <f>J19/$K$14</f>
        <v>2460.2901666666667</v>
      </c>
      <c r="L19" s="25">
        <f>J19/$L$14</f>
        <v>134.19764545454547</v>
      </c>
      <c r="M19" s="25">
        <f>J19/$M$14</f>
        <v>670.98822727272727</v>
      </c>
      <c r="N19" s="28">
        <f>J19/$N$14</f>
        <v>17.893019393939394</v>
      </c>
    </row>
    <row r="20" spans="1:14">
      <c r="A20" s="177">
        <v>2</v>
      </c>
      <c r="B20" s="74">
        <v>6</v>
      </c>
      <c r="C20" s="171">
        <v>19578</v>
      </c>
      <c r="D20" s="22">
        <v>3291</v>
      </c>
      <c r="E20" s="22">
        <f>C20+D20</f>
        <v>22869</v>
      </c>
      <c r="F20" s="22">
        <f>ROUND(E20*$G$5,0)</f>
        <v>4802</v>
      </c>
      <c r="G20" s="25">
        <f>IF(E20&gt;$L$5,$N$5*(E20-$L$5)+$N$4*($L$5-$L$4)+$N$3*($L$4-$L$1),IF($L$5&gt;E20&gt;$L$4,$N$4*(E20-$L$4)+$N$3*($L$4-$L$1),0))</f>
        <v>2072.2345</v>
      </c>
      <c r="H20" s="25">
        <f>E20/100*0.5</f>
        <v>114.345</v>
      </c>
      <c r="I20" s="22">
        <f>SUM(F20:H20)</f>
        <v>6988.5795000000007</v>
      </c>
      <c r="J20" s="22">
        <f>I20+E20</f>
        <v>29857.5795</v>
      </c>
      <c r="K20" s="25">
        <f>J20/$K$14</f>
        <v>2488.131625</v>
      </c>
      <c r="L20" s="25">
        <f>J20/$L$14</f>
        <v>135.71627045454545</v>
      </c>
      <c r="M20" s="25">
        <f>J20/$M$14</f>
        <v>678.58135227272726</v>
      </c>
      <c r="N20" s="28">
        <f>J20/$N$14</f>
        <v>18.095502727272727</v>
      </c>
    </row>
    <row r="21" spans="1:14">
      <c r="A21" s="178"/>
      <c r="B21" s="74">
        <v>7</v>
      </c>
      <c r="C21" s="171">
        <v>19863</v>
      </c>
      <c r="D21" s="22">
        <v>3291</v>
      </c>
      <c r="E21" s="22">
        <f>C21+D21</f>
        <v>23154</v>
      </c>
      <c r="F21" s="22">
        <f>ROUND(E21*$G$5,0)</f>
        <v>4862</v>
      </c>
      <c r="G21" s="25">
        <f>IF(E21&gt;$L$5,$N$5*(E21-$L$5)+$N$4*($L$5-$L$4)+$N$3*($L$4-$L$1),IF($L$5&gt;E21&gt;$L$4,$N$4*(E21-$L$4)+$N$3*($L$4-$L$1),0))</f>
        <v>2115.127</v>
      </c>
      <c r="H21" s="25">
        <f>E21/100*0.5</f>
        <v>115.77</v>
      </c>
      <c r="I21" s="22">
        <f>SUM(F21:H21)</f>
        <v>7092.8970000000008</v>
      </c>
      <c r="J21" s="22">
        <f>I21+E21</f>
        <v>30246.897</v>
      </c>
      <c r="K21" s="25">
        <f>J21/$K$14</f>
        <v>2520.57475</v>
      </c>
      <c r="L21" s="25">
        <f>J21/$L$14</f>
        <v>137.48589545454547</v>
      </c>
      <c r="M21" s="25">
        <f>J21/$M$14</f>
        <v>687.42947727272724</v>
      </c>
      <c r="N21" s="28">
        <f>J21/$N$14</f>
        <v>18.331452727272726</v>
      </c>
    </row>
    <row r="22" spans="1:14">
      <c r="A22" s="178"/>
      <c r="B22" s="74">
        <v>8</v>
      </c>
      <c r="C22" s="171">
        <v>20134</v>
      </c>
      <c r="D22" s="22">
        <v>3291</v>
      </c>
      <c r="E22" s="22">
        <f>C22+D22</f>
        <v>23425</v>
      </c>
      <c r="F22" s="22">
        <f>ROUND(E22*$G$5,0)</f>
        <v>4919</v>
      </c>
      <c r="G22" s="25">
        <f>IF(E22&gt;$L$5,$N$5*(E22-$L$5)+$N$4*($L$5-$L$4)+$N$3*($L$4-$L$1),IF($L$5&gt;E22&gt;$L$4,$N$4*(E22-$L$4)+$N$3*($L$4-$L$1),0))</f>
        <v>2155.9125</v>
      </c>
      <c r="H22" s="25">
        <f>E22/100*0.5</f>
        <v>117.125</v>
      </c>
      <c r="I22" s="22">
        <f>SUM(F22:H22)</f>
        <v>7192.0375</v>
      </c>
      <c r="J22" s="22">
        <f>I22+E22</f>
        <v>30617.0375</v>
      </c>
      <c r="K22" s="25">
        <f>J22/$K$14</f>
        <v>2551.4197916666667</v>
      </c>
      <c r="L22" s="25">
        <f>J22/$L$14</f>
        <v>139.16835227272728</v>
      </c>
      <c r="M22" s="25">
        <f>J22/$M$14</f>
        <v>695.84176136363635</v>
      </c>
      <c r="N22" s="28">
        <f>J22/$N$14</f>
        <v>18.555780303030303</v>
      </c>
    </row>
    <row r="23" spans="1:14">
      <c r="A23" s="178"/>
      <c r="B23" s="74">
        <v>9</v>
      </c>
      <c r="C23" s="171">
        <v>20400</v>
      </c>
      <c r="D23" s="22">
        <v>3291</v>
      </c>
      <c r="E23" s="22">
        <f>C23+D23</f>
        <v>23691</v>
      </c>
      <c r="F23" s="22">
        <f>ROUND(E23*$G$5,0)</f>
        <v>4975</v>
      </c>
      <c r="G23" s="25">
        <f>IF(E23&gt;$L$5,$N$5*(E23-$L$5)+$N$4*($L$5-$L$4)+$N$3*($L$4-$L$1),IF($L$5&gt;E23&gt;$L$4,$N$4*(E23-$L$4)+$N$3*($L$4-$L$1),0))</f>
        <v>2195.9455</v>
      </c>
      <c r="H23" s="25">
        <f>E23/100*0.5</f>
        <v>118.455</v>
      </c>
      <c r="I23" s="22">
        <f>SUM(F23:H23)</f>
        <v>7289.4005</v>
      </c>
      <c r="J23" s="22">
        <f>I23+E23</f>
        <v>30980.4005</v>
      </c>
      <c r="K23" s="25">
        <f>J23/$K$14</f>
        <v>2581.7000416666665</v>
      </c>
      <c r="L23" s="25">
        <f>J23/$L$14</f>
        <v>140.82000227272727</v>
      </c>
      <c r="M23" s="25">
        <f>J23/$M$14</f>
        <v>704.10001136363633</v>
      </c>
      <c r="N23" s="28">
        <f>J23/$N$14</f>
        <v>18.7760003030303</v>
      </c>
    </row>
    <row r="24" spans="1:14" ht="12.9" thickBot="1">
      <c r="A24" s="179"/>
      <c r="B24" s="74">
        <v>10</v>
      </c>
      <c r="C24" s="171">
        <v>20761</v>
      </c>
      <c r="D24" s="22">
        <v>3291</v>
      </c>
      <c r="E24" s="22">
        <f>C24+D24</f>
        <v>24052</v>
      </c>
      <c r="F24" s="22">
        <f>ROUND(E24*$G$5,0)</f>
        <v>5051</v>
      </c>
      <c r="G24" s="25">
        <f>IF(E24&gt;$L$5,$N$5*(E24-$L$5)+$N$4*($L$5-$L$4)+$N$3*($L$4-$L$1),IF($L$5&gt;E24&gt;$L$4,$N$4*(E24-$L$4)+$N$3*($L$4-$L$1),0))</f>
        <v>2250.276</v>
      </c>
      <c r="H24" s="25">
        <f>E24/100*0.5</f>
        <v>120.26</v>
      </c>
      <c r="I24" s="22">
        <f>SUM(F24:H24)</f>
        <v>7421.536</v>
      </c>
      <c r="J24" s="22">
        <f>I24+E24</f>
        <v>31473.536</v>
      </c>
      <c r="K24" s="25">
        <f>J24/$K$14</f>
        <v>2622.7946666666667</v>
      </c>
      <c r="L24" s="25">
        <f>J24/$L$14</f>
        <v>143.06152727272726</v>
      </c>
      <c r="M24" s="25">
        <f>J24/$M$14</f>
        <v>715.30763636363633</v>
      </c>
      <c r="N24" s="28">
        <f>J24/$N$14</f>
        <v>19.074870303030302</v>
      </c>
    </row>
    <row r="25" spans="1:14">
      <c r="A25" s="177">
        <v>3</v>
      </c>
      <c r="B25" s="74">
        <v>11</v>
      </c>
      <c r="C25" s="171">
        <v>21197</v>
      </c>
      <c r="D25" s="22">
        <v>3291</v>
      </c>
      <c r="E25" s="22">
        <f>C25+D25</f>
        <v>24488</v>
      </c>
      <c r="F25" s="22">
        <f>ROUND(E25*$G$5,0)</f>
        <v>5142</v>
      </c>
      <c r="G25" s="25">
        <f>IF(E25&gt;$L$5,$N$5*(E25-$L$5)+$N$4*($L$5-$L$4)+$N$3*($L$4-$L$1),IF($L$5&gt;E25&gt;$L$4,$N$4*(E25-$L$4)+$N$3*($L$4-$L$1),0))</f>
        <v>2315.894</v>
      </c>
      <c r="H25" s="25">
        <f>E25/100*0.5</f>
        <v>122.44</v>
      </c>
      <c r="I25" s="22">
        <f>SUM(F25:H25)</f>
        <v>7580.334</v>
      </c>
      <c r="J25" s="22">
        <f>I25+E25</f>
        <v>32068.334</v>
      </c>
      <c r="K25" s="25">
        <f>J25/$K$14</f>
        <v>2672.3611666666666</v>
      </c>
      <c r="L25" s="25">
        <f>J25/$L$14</f>
        <v>145.76515454545455</v>
      </c>
      <c r="M25" s="25">
        <f>J25/$M$14</f>
        <v>728.82577272727269</v>
      </c>
      <c r="N25" s="28">
        <f>J25/$N$14</f>
        <v>19.435353939393938</v>
      </c>
    </row>
    <row r="26" spans="1:14">
      <c r="A26" s="178"/>
      <c r="B26" s="74">
        <v>12</v>
      </c>
      <c r="C26" s="171">
        <v>21630</v>
      </c>
      <c r="D26" s="22">
        <v>3291</v>
      </c>
      <c r="E26" s="22">
        <f>C26+D26</f>
        <v>24921</v>
      </c>
      <c r="F26" s="22">
        <f>ROUND(E26*$G$5,0)</f>
        <v>5233</v>
      </c>
      <c r="G26" s="25">
        <f>IF(E26&gt;$L$5,$N$5*(E26-$L$5)+$N$4*($L$5-$L$4)+$N$3*($L$4-$L$1),IF($L$5&gt;E26&gt;$L$4,$N$4*(E26-$L$4)+$N$3*($L$4-$L$1),0))</f>
        <v>2381.0605</v>
      </c>
      <c r="H26" s="25">
        <f>E26/100*0.5</f>
        <v>124.605</v>
      </c>
      <c r="I26" s="22">
        <f>SUM(F26:H26)</f>
        <v>7738.6654999999992</v>
      </c>
      <c r="J26" s="22">
        <f>I26+E26</f>
        <v>32659.6655</v>
      </c>
      <c r="K26" s="25">
        <f>J26/$K$14</f>
        <v>2721.6387916666667</v>
      </c>
      <c r="L26" s="25">
        <f>J26/$L$14</f>
        <v>148.453025</v>
      </c>
      <c r="M26" s="25">
        <f>J26/$M$14</f>
        <v>742.265125</v>
      </c>
      <c r="N26" s="28">
        <f>J26/$N$14</f>
        <v>19.793736666666668</v>
      </c>
    </row>
    <row r="27" spans="1:14">
      <c r="A27" s="178"/>
      <c r="B27" s="74">
        <v>13</v>
      </c>
      <c r="C27" s="171">
        <v>22149</v>
      </c>
      <c r="D27" s="22">
        <v>3291</v>
      </c>
      <c r="E27" s="22">
        <f>C27+D27</f>
        <v>25440</v>
      </c>
      <c r="F27" s="22">
        <f>ROUND(E27*$G$5,0)</f>
        <v>5342</v>
      </c>
      <c r="G27" s="25">
        <f>IF(E27&gt;$L$5,$N$5*(E27-$L$5)+$N$4*($L$5-$L$4)+$N$3*($L$4-$L$1),IF($L$5&gt;E27&gt;$L$4,$N$4*(E27-$L$4)+$N$3*($L$4-$L$1),0))</f>
        <v>2459.17</v>
      </c>
      <c r="H27" s="25">
        <f>E27/100*0.5</f>
        <v>127.2</v>
      </c>
      <c r="I27" s="22">
        <f>SUM(F27:H27)</f>
        <v>7928.37</v>
      </c>
      <c r="J27" s="22">
        <f>I27+E27</f>
        <v>33368.37</v>
      </c>
      <c r="K27" s="25">
        <f>J27/$K$14</f>
        <v>2780.6975</v>
      </c>
      <c r="L27" s="25">
        <f>J27/$L$14</f>
        <v>151.67440909090911</v>
      </c>
      <c r="M27" s="25">
        <f>J27/$M$14</f>
        <v>758.37204545454551</v>
      </c>
      <c r="N27" s="28">
        <f>J27/$N$14</f>
        <v>20.223254545454548</v>
      </c>
    </row>
    <row r="28" spans="1:14">
      <c r="A28" s="178"/>
      <c r="B28" s="74">
        <v>14</v>
      </c>
      <c r="C28" s="171">
        <v>22662</v>
      </c>
      <c r="D28" s="22">
        <v>3291</v>
      </c>
      <c r="E28" s="22">
        <f>C28+D28</f>
        <v>25953</v>
      </c>
      <c r="F28" s="22">
        <f>ROUND(E28*$G$5,0)</f>
        <v>5450</v>
      </c>
      <c r="G28" s="25">
        <f>IF(E28&gt;$L$5,$N$5*(E28-$L$5)+$N$4*($L$5-$L$4)+$N$3*($L$4-$L$1),IF($L$5&gt;E28&gt;$L$4,$N$4*(E28-$L$4)+$N$3*($L$4-$L$1),0))</f>
        <v>2536.3765</v>
      </c>
      <c r="H28" s="25">
        <f>E28/100*0.5</f>
        <v>129.765</v>
      </c>
      <c r="I28" s="22">
        <f>SUM(F28:H28)</f>
        <v>8116.1415000000006</v>
      </c>
      <c r="J28" s="22">
        <f>I28+E28</f>
        <v>34069.1415</v>
      </c>
      <c r="K28" s="25">
        <f>J28/$K$14</f>
        <v>2839.095125</v>
      </c>
      <c r="L28" s="25">
        <f>J28/$L$14</f>
        <v>154.85973409090909</v>
      </c>
      <c r="M28" s="25">
        <f>J28/$M$14</f>
        <v>774.29867045454546</v>
      </c>
      <c r="N28" s="28">
        <f>J28/$N$14</f>
        <v>20.647964545454546</v>
      </c>
    </row>
    <row r="29" spans="1:14" ht="12.9" thickBot="1">
      <c r="A29" s="179"/>
      <c r="B29" s="74">
        <v>15</v>
      </c>
      <c r="C29" s="171">
        <v>23144</v>
      </c>
      <c r="D29" s="22">
        <v>3291</v>
      </c>
      <c r="E29" s="22">
        <f>C29+D29</f>
        <v>26435</v>
      </c>
      <c r="F29" s="22">
        <f>ROUND(E29*$G$5,0)</f>
        <v>5551</v>
      </c>
      <c r="G29" s="25">
        <f>IF(E29&gt;$L$5,$N$5*(E29-$L$5)+$N$4*($L$5-$L$4)+$N$3*($L$4-$L$1),IF($L$5&gt;E29&gt;$L$4,$N$4*(E29-$L$4)+$N$3*($L$4-$L$1),0))</f>
        <v>2608.9175</v>
      </c>
      <c r="H29" s="25">
        <f>E29/100*0.5</f>
        <v>132.175</v>
      </c>
      <c r="I29" s="22">
        <f>SUM(F29:H29)</f>
        <v>8292.0924999999988</v>
      </c>
      <c r="J29" s="22">
        <f>I29+E29</f>
        <v>34727.0925</v>
      </c>
      <c r="K29" s="25">
        <f>J29/$K$14</f>
        <v>2893.924375</v>
      </c>
      <c r="L29" s="25">
        <f>J29/$L$14</f>
        <v>157.85042045454546</v>
      </c>
      <c r="M29" s="25">
        <f>J29/$M$14</f>
        <v>789.25210227272726</v>
      </c>
      <c r="N29" s="28">
        <f>J29/$N$14</f>
        <v>21.046722727272726</v>
      </c>
    </row>
    <row r="30" spans="1:14">
      <c r="A30" s="177">
        <v>4</v>
      </c>
      <c r="B30" s="74">
        <v>16</v>
      </c>
      <c r="C30" s="171">
        <v>23715</v>
      </c>
      <c r="D30" s="22">
        <v>3291</v>
      </c>
      <c r="E30" s="22">
        <f>C30+D30</f>
        <v>27006</v>
      </c>
      <c r="F30" s="22">
        <f>ROUND(E30*$G$5,0)</f>
        <v>5671</v>
      </c>
      <c r="G30" s="25">
        <f>IF(E30&gt;$L$5,$N$5*(E30-$L$5)+$N$4*($L$5-$L$4)+$N$3*($L$4-$L$1),IF($L$5&gt;E30&gt;$L$4,$N$4*(E30-$L$4)+$N$3*($L$4-$L$1),0))</f>
        <v>2694.853</v>
      </c>
      <c r="H30" s="25">
        <f>E30/100*0.5</f>
        <v>135.03</v>
      </c>
      <c r="I30" s="22">
        <f>SUM(F30:H30)</f>
        <v>8500.883</v>
      </c>
      <c r="J30" s="22">
        <f>I30+E30</f>
        <v>35506.883</v>
      </c>
      <c r="K30" s="25">
        <f>J30/$K$14</f>
        <v>2958.9069166666668</v>
      </c>
      <c r="L30" s="25">
        <f>J30/$L$14</f>
        <v>161.39492272727273</v>
      </c>
      <c r="M30" s="25">
        <f>J30/$M$14</f>
        <v>806.97461363636364</v>
      </c>
      <c r="N30" s="28">
        <f>J30/$N$14</f>
        <v>21.519323030303031</v>
      </c>
    </row>
    <row r="31" spans="1:14">
      <c r="A31" s="178"/>
      <c r="B31" s="74">
        <v>17</v>
      </c>
      <c r="C31" s="171">
        <v>24285</v>
      </c>
      <c r="D31" s="22">
        <v>3291</v>
      </c>
      <c r="E31" s="22">
        <f>C31+D31</f>
        <v>27576</v>
      </c>
      <c r="F31" s="22">
        <f>ROUND(E31*$G$5,0)</f>
        <v>5791</v>
      </c>
      <c r="G31" s="25">
        <f>IF(E31&gt;$L$5,$N$5*(E31-$L$5)+$N$4*($L$5-$L$4)+$N$3*($L$4-$L$1),IF($L$5&gt;E31&gt;$L$4,$N$4*(E31-$L$4)+$N$3*($L$4-$L$1),0))</f>
        <v>2780.638</v>
      </c>
      <c r="H31" s="25">
        <f>E31/100*0.5</f>
        <v>137.88</v>
      </c>
      <c r="I31" s="22">
        <f>SUM(F31:H31)</f>
        <v>8709.5179999999982</v>
      </c>
      <c r="J31" s="22">
        <f>I31+E31</f>
        <v>36285.518</v>
      </c>
      <c r="K31" s="25">
        <f>J31/$K$14</f>
        <v>3023.7931666666664</v>
      </c>
      <c r="L31" s="25">
        <f>J31/$L$14</f>
        <v>164.93417272727271</v>
      </c>
      <c r="M31" s="25">
        <f>J31/$M$14</f>
        <v>824.67086363636361</v>
      </c>
      <c r="N31" s="28">
        <f>J31/$N$14</f>
        <v>21.991223030303029</v>
      </c>
    </row>
    <row r="32" spans="1:14">
      <c r="A32" s="178"/>
      <c r="B32" s="74">
        <v>18</v>
      </c>
      <c r="C32" s="171">
        <v>24948</v>
      </c>
      <c r="D32" s="22">
        <v>3291</v>
      </c>
      <c r="E32" s="22">
        <f>C32+D32</f>
        <v>28239</v>
      </c>
      <c r="F32" s="22">
        <f>ROUND(E32*$G$5,0)</f>
        <v>5930</v>
      </c>
      <c r="G32" s="25">
        <f>IF(E32&gt;$L$5,$N$5*(E32-$L$5)+$N$4*($L$5-$L$4)+$N$3*($L$4-$L$1),IF($L$5&gt;E32&gt;$L$4,$N$4*(E32-$L$4)+$N$3*($L$4-$L$1),0))</f>
        <v>2880.4195</v>
      </c>
      <c r="H32" s="25">
        <f>E32/100*0.5</f>
        <v>141.195</v>
      </c>
      <c r="I32" s="22">
        <f>SUM(F32:H32)</f>
        <v>8951.6145</v>
      </c>
      <c r="J32" s="22">
        <f>I32+E32</f>
        <v>37190.614499999996</v>
      </c>
      <c r="K32" s="25">
        <f>J32/$K$14</f>
        <v>3099.217875</v>
      </c>
      <c r="L32" s="25">
        <f>J32/$L$14</f>
        <v>169.0482477272727</v>
      </c>
      <c r="M32" s="25">
        <f>J32/$M$14</f>
        <v>845.24123863636351</v>
      </c>
      <c r="N32" s="28">
        <f>J32/$N$14</f>
        <v>22.53976636363636</v>
      </c>
    </row>
    <row r="33" spans="1:14">
      <c r="A33" s="178"/>
      <c r="B33" s="74">
        <v>19</v>
      </c>
      <c r="C33" s="171">
        <v>25642</v>
      </c>
      <c r="D33" s="22">
        <v>3291</v>
      </c>
      <c r="E33" s="22">
        <f>C33+D33</f>
        <v>28933</v>
      </c>
      <c r="F33" s="22">
        <f>ROUND(E33*$G$5,0)</f>
        <v>6076</v>
      </c>
      <c r="G33" s="25">
        <f>IF(E33&gt;$L$5,$N$5*(E33-$L$5)+$N$4*($L$5-$L$4)+$N$3*($L$4-$L$1),IF($L$5&gt;E33&gt;$L$4,$N$4*(E33-$L$4)+$N$3*($L$4-$L$1),0))</f>
        <v>2984.8665</v>
      </c>
      <c r="H33" s="25">
        <f>E33/100*0.5</f>
        <v>144.665</v>
      </c>
      <c r="I33" s="22">
        <f>SUM(F33:H33)</f>
        <v>9205.531500000001</v>
      </c>
      <c r="J33" s="22">
        <f>I33+E33</f>
        <v>38138.5315</v>
      </c>
      <c r="K33" s="25">
        <f>J33/$K$14</f>
        <v>3178.2109583333331</v>
      </c>
      <c r="L33" s="25">
        <f>J33/$L$14</f>
        <v>173.35696136363634</v>
      </c>
      <c r="M33" s="25">
        <f>J33/$M$14</f>
        <v>866.78480681818178</v>
      </c>
      <c r="N33" s="28">
        <f>J33/$N$14</f>
        <v>23.114261515151515</v>
      </c>
    </row>
    <row r="34" spans="1:14">
      <c r="A34" s="178"/>
      <c r="B34" s="74">
        <v>20</v>
      </c>
      <c r="C34" s="171">
        <v>26396</v>
      </c>
      <c r="D34" s="22">
        <v>3291</v>
      </c>
      <c r="E34" s="22">
        <f>C34+D34</f>
        <v>29687</v>
      </c>
      <c r="F34" s="22">
        <f>ROUND(E34*$G$5,0)</f>
        <v>6234</v>
      </c>
      <c r="G34" s="25">
        <f>IF(E34&gt;$L$5,$N$5*(E34-$L$5)+$N$4*($L$5-$L$4)+$N$3*($L$4-$L$1),IF($L$5&gt;E34&gt;$L$4,$N$4*(E34-$L$4)+$N$3*($L$4-$L$1),0))</f>
        <v>3098.3435</v>
      </c>
      <c r="H34" s="25">
        <f>E34/100*0.5</f>
        <v>148.435</v>
      </c>
      <c r="I34" s="22">
        <f>SUM(F34:H34)</f>
        <v>9480.7784999999985</v>
      </c>
      <c r="J34" s="22">
        <f>I34+E34</f>
        <v>39167.7785</v>
      </c>
      <c r="K34" s="25">
        <f>J34/$K$14</f>
        <v>3263.9815416666665</v>
      </c>
      <c r="L34" s="25">
        <f>J34/$L$14</f>
        <v>178.03535681818181</v>
      </c>
      <c r="M34" s="25">
        <f>J34/$M$14</f>
        <v>890.17678409090911</v>
      </c>
      <c r="N34" s="28">
        <f>J34/$N$14</f>
        <v>23.738047575757577</v>
      </c>
    </row>
    <row r="35" spans="1:14" ht="12.9" thickBot="1">
      <c r="A35" s="179"/>
      <c r="B35" s="74">
        <v>21</v>
      </c>
      <c r="C35" s="171">
        <v>27131.140271483757</v>
      </c>
      <c r="D35" s="22">
        <v>3291</v>
      </c>
      <c r="E35" s="22">
        <f>C35+D35</f>
        <v>30422.140271483757</v>
      </c>
      <c r="F35" s="22">
        <f>ROUND(E35*$G$5,0)</f>
        <v>6389</v>
      </c>
      <c r="G35" s="25">
        <f>IF(E35&gt;$L$5,$N$5*(E35-$L$5)+$N$4*($L$5-$L$4)+$N$3*($L$4-$L$1),IF($L$5&gt;E35&gt;$L$4,$N$4*(E35-$L$4)+$N$3*($L$4-$L$1),0))</f>
        <v>3208.9821108583051</v>
      </c>
      <c r="H35" s="25">
        <f>E35/100*0.5</f>
        <v>152.11070135741878</v>
      </c>
      <c r="I35" s="22">
        <f>SUM(F35:H35)</f>
        <v>9750.0928122157238</v>
      </c>
      <c r="J35" s="22">
        <f>I35+E35</f>
        <v>40172.233083699481</v>
      </c>
      <c r="K35" s="25">
        <f>J35/$K$14</f>
        <v>3347.68609030829</v>
      </c>
      <c r="L35" s="25">
        <f>J35/$L$14</f>
        <v>182.60105947136128</v>
      </c>
      <c r="M35" s="25">
        <f>J35/$M$14</f>
        <v>913.00529735680641</v>
      </c>
      <c r="N35" s="28">
        <f>J35/$N$14</f>
        <v>24.346807929514839</v>
      </c>
    </row>
    <row r="36" spans="1:14">
      <c r="A36" s="177">
        <v>5</v>
      </c>
      <c r="B36" s="74">
        <v>22</v>
      </c>
      <c r="C36" s="171">
        <v>27929.138326739441</v>
      </c>
      <c r="D36" s="22">
        <v>3291</v>
      </c>
      <c r="E36" s="22">
        <f>C36+D36</f>
        <v>31220.138326739441</v>
      </c>
      <c r="F36" s="22">
        <f>ROUND(E36*$G$5,0)</f>
        <v>6556</v>
      </c>
      <c r="G36" s="25">
        <f>IF(E36&gt;$L$5,$N$5*(E36-$L$5)+$N$4*($L$5-$L$4)+$N$3*($L$4-$L$1),IF($L$5&gt;E36&gt;$L$4,$N$4*(E36-$L$4)+$N$3*($L$4-$L$1),0))</f>
        <v>3329.0808181742859</v>
      </c>
      <c r="H36" s="25">
        <f>E36/100*0.5</f>
        <v>156.10069163369721</v>
      </c>
      <c r="I36" s="22">
        <f>SUM(F36:H36)</f>
        <v>10041.181509807984</v>
      </c>
      <c r="J36" s="22">
        <f>I36+E36</f>
        <v>41261.319836547424</v>
      </c>
      <c r="K36" s="25">
        <f>J36/$K$14</f>
        <v>3438.4433197122853</v>
      </c>
      <c r="L36" s="25">
        <f>J36/$L$14</f>
        <v>187.55145380248828</v>
      </c>
      <c r="M36" s="25">
        <f>J36/$M$14</f>
        <v>937.7572690124415</v>
      </c>
      <c r="N36" s="28">
        <f>J36/$N$14</f>
        <v>25.006860506998439</v>
      </c>
    </row>
    <row r="37" spans="1:14">
      <c r="A37" s="178"/>
      <c r="B37" s="74">
        <v>23</v>
      </c>
      <c r="C37" s="171">
        <v>28761.665525668825</v>
      </c>
      <c r="D37" s="22">
        <v>3291</v>
      </c>
      <c r="E37" s="22">
        <f>C37+D37</f>
        <v>32052.665525668825</v>
      </c>
      <c r="F37" s="22">
        <f>ROUND(E37*$G$5,0)</f>
        <v>6731</v>
      </c>
      <c r="G37" s="25">
        <f>IF(E37&gt;$L$5,$N$5*(E37-$L$5)+$N$4*($L$5-$L$4)+$N$3*($L$4-$L$1),IF($L$5&gt;E37&gt;$L$4,$N$4*(E37-$L$4)+$N$3*($L$4-$L$1),0))</f>
        <v>3454.3761616131578</v>
      </c>
      <c r="H37" s="25">
        <f>E37/100*0.5</f>
        <v>160.26332762834411</v>
      </c>
      <c r="I37" s="22">
        <f>SUM(F37:H37)</f>
        <v>10345.639489241503</v>
      </c>
      <c r="J37" s="22">
        <f>I37+E37</f>
        <v>42398.305014910329</v>
      </c>
      <c r="K37" s="25">
        <f>J37/$K$14</f>
        <v>3533.1920845758609</v>
      </c>
      <c r="L37" s="25">
        <f>J37/$L$14</f>
        <v>192.71956824959241</v>
      </c>
      <c r="M37" s="25">
        <f>J37/$M$14</f>
        <v>963.597841247962</v>
      </c>
      <c r="N37" s="28">
        <f>J37/$N$14</f>
        <v>25.695942433278987</v>
      </c>
    </row>
    <row r="38" spans="1:14">
      <c r="A38" s="178"/>
      <c r="B38" s="74">
        <v>24</v>
      </c>
      <c r="C38" s="171">
        <v>29618.880516329235</v>
      </c>
      <c r="D38" s="22">
        <v>3291</v>
      </c>
      <c r="E38" s="22">
        <f>C38+D38</f>
        <v>32909.880516329235</v>
      </c>
      <c r="F38" s="22">
        <f>ROUND(E38*$G$5,0)</f>
        <v>6911</v>
      </c>
      <c r="G38" s="25">
        <f>IF(E38&gt;$L$5,$N$5*(E38-$L$5)+$N$4*($L$5-$L$4)+$N$3*($L$4-$L$1),IF($L$5&gt;E38&gt;$L$4,$N$4*(E38-$L$4)+$N$3*($L$4-$L$1),0))</f>
        <v>3583.3870177075496</v>
      </c>
      <c r="H38" s="25">
        <f>E38/100*0.5</f>
        <v>164.54940258164618</v>
      </c>
      <c r="I38" s="22">
        <f>SUM(F38:H38)</f>
        <v>10658.936420289196</v>
      </c>
      <c r="J38" s="22">
        <f>I38+E38</f>
        <v>43568.81693661843</v>
      </c>
      <c r="K38" s="25">
        <f>J38/$K$14</f>
        <v>3630.7347447182024</v>
      </c>
      <c r="L38" s="25">
        <f>J38/$L$14</f>
        <v>198.04007698462922</v>
      </c>
      <c r="M38" s="25">
        <f>J38/$M$14</f>
        <v>990.20038492314609</v>
      </c>
      <c r="N38" s="28">
        <f>J38/$N$14</f>
        <v>26.405343597950562</v>
      </c>
    </row>
    <row r="39" spans="1:14">
      <c r="A39" s="178"/>
      <c r="B39" s="74">
        <v>25</v>
      </c>
      <c r="C39" s="171">
        <v>30502.154842705721</v>
      </c>
      <c r="D39" s="22">
        <v>3291</v>
      </c>
      <c r="E39" s="22">
        <f>C39+D39</f>
        <v>33793.154842705721</v>
      </c>
      <c r="F39" s="22">
        <f>ROUND(E39*$G$5,0)</f>
        <v>7097</v>
      </c>
      <c r="G39" s="25">
        <f>IF(E39&gt;$L$5,$N$5*(E39-$L$5)+$N$4*($L$5-$L$4)+$N$3*($L$4-$L$1),IF($L$5&gt;E39&gt;$L$4,$N$4*(E39-$L$4)+$N$3*($L$4-$L$1),0))</f>
        <v>3716.3198038272108</v>
      </c>
      <c r="H39" s="25">
        <f>E39/100*0.5</f>
        <v>168.96577421352859</v>
      </c>
      <c r="I39" s="22">
        <f>SUM(F39:H39)</f>
        <v>10982.285578040739</v>
      </c>
      <c r="J39" s="22">
        <f>I39+E39</f>
        <v>44775.440420746461</v>
      </c>
      <c r="K39" s="25">
        <f>J39/$K$14</f>
        <v>3731.2867017288718</v>
      </c>
      <c r="L39" s="25">
        <f>J39/$L$14</f>
        <v>203.52472918521119</v>
      </c>
      <c r="M39" s="25">
        <f>J39/$M$14</f>
        <v>1017.6236459260559</v>
      </c>
      <c r="N39" s="28">
        <f>J39/$N$14</f>
        <v>27.136630558028159</v>
      </c>
    </row>
    <row r="40" spans="1:14">
      <c r="A40" s="178"/>
      <c r="B40" s="74">
        <v>26</v>
      </c>
      <c r="C40" s="171">
        <v>31411.488504798297</v>
      </c>
      <c r="D40" s="22">
        <v>3291</v>
      </c>
      <c r="E40" s="22">
        <f>C40+D40</f>
        <v>34702.4885047983</v>
      </c>
      <c r="F40" s="22">
        <f>ROUND(E40*$G$5,0)</f>
        <v>7288</v>
      </c>
      <c r="G40" s="25">
        <f>IF(E40&gt;$L$5,$N$5*(E40-$L$5)+$N$4*($L$5-$L$4)+$N$3*($L$4-$L$1),IF($L$5&gt;E40&gt;$L$4,$N$4*(E40-$L$4)+$N$3*($L$4-$L$1),0))</f>
        <v>3853.1745199721436</v>
      </c>
      <c r="H40" s="25">
        <f>E40/100*0.5</f>
        <v>173.5124425239915</v>
      </c>
      <c r="I40" s="22">
        <f>SUM(F40:H40)</f>
        <v>11314.686962496136</v>
      </c>
      <c r="J40" s="22">
        <f>I40+E40</f>
        <v>46017.175467294437</v>
      </c>
      <c r="K40" s="25">
        <f>J40/$K$14</f>
        <v>3834.7646222745366</v>
      </c>
      <c r="L40" s="25">
        <f>J40/$L$14</f>
        <v>209.16897939679291</v>
      </c>
      <c r="M40" s="25">
        <f>J40/$M$14</f>
        <v>1045.8448969839644</v>
      </c>
      <c r="N40" s="28">
        <f>J40/$N$14</f>
        <v>27.889197252905721</v>
      </c>
    </row>
    <row r="41" spans="1:14">
      <c r="A41" s="178"/>
      <c r="B41" s="74">
        <v>27</v>
      </c>
      <c r="C41" s="171">
        <v>32348.253046591992</v>
      </c>
      <c r="D41" s="22">
        <v>3291</v>
      </c>
      <c r="E41" s="22">
        <f>C41+D41</f>
        <v>35639.253046591992</v>
      </c>
      <c r="F41" s="22">
        <f>ROUND(E41*$G$5,0)</f>
        <v>7484</v>
      </c>
      <c r="G41" s="25">
        <f>IF(E41&gt;$L$5,$N$5*(E41-$L$5)+$N$4*($L$5-$L$4)+$N$3*($L$4-$L$1),IF($L$5&gt;E41&gt;$L$4,$N$4*(E41-$L$4)+$N$3*($L$4-$L$1),0))</f>
        <v>3994.1575835120948</v>
      </c>
      <c r="H41" s="25">
        <f>E41/100*0.5</f>
        <v>178.19626523295995</v>
      </c>
      <c r="I41" s="22">
        <f>SUM(F41:H41)</f>
        <v>11656.353848745055</v>
      </c>
      <c r="J41" s="22">
        <f>I41+E41</f>
        <v>47295.606895337049</v>
      </c>
      <c r="K41" s="25">
        <f>J41/$K$14</f>
        <v>3941.3005746114209</v>
      </c>
      <c r="L41" s="25">
        <f>J41/$L$14</f>
        <v>214.98003134244112</v>
      </c>
      <c r="M41" s="25">
        <f>J41/$M$14</f>
        <v>1074.9001567122057</v>
      </c>
      <c r="N41" s="28">
        <f>J41/$N$14</f>
        <v>28.664004178992151</v>
      </c>
    </row>
    <row r="42" spans="1:14">
      <c r="A42" s="178"/>
      <c r="B42" s="74">
        <v>28</v>
      </c>
      <c r="C42" s="171">
        <v>33313.820012071868</v>
      </c>
      <c r="D42" s="22">
        <v>3291</v>
      </c>
      <c r="E42" s="22">
        <f>C42+D42</f>
        <v>36604.820012071868</v>
      </c>
      <c r="F42" s="22">
        <f>ROUND(E42*$G$5,0)</f>
        <v>7687</v>
      </c>
      <c r="G42" s="25">
        <f>IF(E42&gt;$L$5,$N$5*(E42-$L$5)+$N$4*($L$5-$L$4)+$N$3*($L$4-$L$1),IF($L$5&gt;E42&gt;$L$4,$N$4*(E42-$L$4)+$N$3*($L$4-$L$1),0))</f>
        <v>4139.4754118168157</v>
      </c>
      <c r="H42" s="25">
        <f>E42/100*0.5</f>
        <v>183.02410006035933</v>
      </c>
      <c r="I42" s="22">
        <f>SUM(F42:H42)</f>
        <v>12009.499511877177</v>
      </c>
      <c r="J42" s="22">
        <f>I42+E42</f>
        <v>48614.319523949045</v>
      </c>
      <c r="K42" s="25">
        <f>J42/$K$14</f>
        <v>4051.1932936624203</v>
      </c>
      <c r="L42" s="25">
        <f>J42/$L$14</f>
        <v>220.97417965431384</v>
      </c>
      <c r="M42" s="25">
        <f>J42/$M$14</f>
        <v>1104.8708982715691</v>
      </c>
      <c r="N42" s="28">
        <f>J42/$N$14</f>
        <v>29.463223953908511</v>
      </c>
    </row>
    <row r="43" spans="1:14" ht="12.9" thickBot="1">
      <c r="A43" s="179"/>
      <c r="B43" s="74">
        <v>29</v>
      </c>
      <c r="C43" s="171">
        <v>34308.189401237934</v>
      </c>
      <c r="D43" s="22">
        <v>3291</v>
      </c>
      <c r="E43" s="22">
        <f>C43+D43</f>
        <v>37599.189401237934</v>
      </c>
      <c r="F43" s="22">
        <f>ROUND(E43*$G$5,0)</f>
        <v>7896</v>
      </c>
      <c r="G43" s="25">
        <f>IF(E43&gt;$L$5,$N$5*(E43-$L$5)+$N$4*($L$5-$L$4)+$N$3*($L$4-$L$1),IF($L$5&gt;E43&gt;$L$4,$N$4*(E43-$L$4)+$N$3*($L$4-$L$1),0))</f>
        <v>4289.1280048863091</v>
      </c>
      <c r="H43" s="25">
        <f>E43/100*0.5</f>
        <v>187.99594700618968</v>
      </c>
      <c r="I43" s="22">
        <f>SUM(F43:H43)</f>
        <v>12373.123951892498</v>
      </c>
      <c r="J43" s="22">
        <f>I43+E43</f>
        <v>49972.313353130434</v>
      </c>
      <c r="K43" s="25">
        <f>J43/$K$14</f>
        <v>4164.3594460942031</v>
      </c>
      <c r="L43" s="25">
        <f>J43/$L$14</f>
        <v>227.14687887786562</v>
      </c>
      <c r="M43" s="25">
        <f>J43/$M$14</f>
        <v>1135.7343943893281</v>
      </c>
      <c r="N43" s="28">
        <f>J43/$N$14</f>
        <v>30.286250517048749</v>
      </c>
    </row>
    <row r="44" spans="1:14">
      <c r="A44" s="177">
        <v>6</v>
      </c>
      <c r="B44" s="74">
        <v>30</v>
      </c>
      <c r="C44" s="171">
        <v>35332.732758075261</v>
      </c>
      <c r="D44" s="22">
        <v>3291</v>
      </c>
      <c r="E44" s="22">
        <f>C44+D44</f>
        <v>38623.732758075261</v>
      </c>
      <c r="F44" s="22">
        <f>ROUND(E44*$G$2,0)</f>
        <v>8343</v>
      </c>
      <c r="G44" s="25">
        <f>IF(E44&gt;$L$5,$N$5*(E44-$L$5)+$N$4*($L$5-$L$4)+$N$3*($L$4-$L$1),IF($L$5&gt;E44&gt;$L$4,$N$4*(E44-$L$4)+$N$3*($L$4-$L$1),0))</f>
        <v>4443.3217800903267</v>
      </c>
      <c r="H44" s="25">
        <f>E44/100*0.5</f>
        <v>193.1186637903763</v>
      </c>
      <c r="I44" s="22">
        <f>SUM(F44:H44)</f>
        <v>12979.440443880701</v>
      </c>
      <c r="J44" s="22">
        <f>I44+E44</f>
        <v>51603.173201955964</v>
      </c>
      <c r="K44" s="25">
        <f>J44/$K$14</f>
        <v>4300.2644334963306</v>
      </c>
      <c r="L44" s="25">
        <f>J44/$L$14</f>
        <v>234.55987819070893</v>
      </c>
      <c r="M44" s="25">
        <f>J44/$M$14</f>
        <v>1172.7993909535446</v>
      </c>
      <c r="N44" s="28">
        <f>J44/$N$14</f>
        <v>31.274650425427858</v>
      </c>
    </row>
    <row r="45" spans="1:14">
      <c r="A45" s="178"/>
      <c r="B45" s="74">
        <v>31</v>
      </c>
      <c r="C45" s="171">
        <v>36386.078538598777</v>
      </c>
      <c r="D45" s="22">
        <v>3291</v>
      </c>
      <c r="E45" s="22">
        <f>C45+D45</f>
        <v>39677.078538598777</v>
      </c>
      <c r="F45" s="22">
        <f>ROUND(E45*$G$2,0)</f>
        <v>8570</v>
      </c>
      <c r="G45" s="25">
        <f>IF(E45&gt;$L$5,$N$5*(E45-$L$5)+$N$4*($L$5-$L$4)+$N$3*($L$4-$L$1),IF($L$5&gt;E45&gt;$L$4,$N$4*(E45-$L$4)+$N$3*($L$4-$L$1),0))</f>
        <v>4601.8503200591158</v>
      </c>
      <c r="H45" s="25">
        <f>E45/100*0.5</f>
        <v>198.38539269299389</v>
      </c>
      <c r="I45" s="22">
        <f>SUM(F45:H45)</f>
        <v>13370.235712752108</v>
      </c>
      <c r="J45" s="22">
        <f>I45+E45</f>
        <v>53047.314251350886</v>
      </c>
      <c r="K45" s="25">
        <f>J45/$K$14</f>
        <v>4420.6095209459072</v>
      </c>
      <c r="L45" s="25">
        <f>J45/$L$14</f>
        <v>241.12415568795856</v>
      </c>
      <c r="M45" s="25">
        <f>J45/$M$14</f>
        <v>1205.620778439793</v>
      </c>
      <c r="N45" s="28">
        <f>J45/$N$14</f>
        <v>32.149887425061145</v>
      </c>
    </row>
    <row r="46" spans="1:14">
      <c r="A46" s="178"/>
      <c r="B46" s="74">
        <v>32</v>
      </c>
      <c r="C46" s="171">
        <v>37473.7129187487</v>
      </c>
      <c r="D46" s="22">
        <v>3291</v>
      </c>
      <c r="E46" s="22">
        <f>C46+D46</f>
        <v>40764.7129187487</v>
      </c>
      <c r="F46" s="22">
        <f>ROUND(E46*$G$2,0)</f>
        <v>8805</v>
      </c>
      <c r="G46" s="25">
        <f>IF(E46&gt;$L$5,$N$5*(E46-$L$5)+$N$4*($L$5-$L$4)+$N$3*($L$4-$L$1),IF($L$5&gt;E46&gt;$L$4,$N$4*(E46-$L$4)+$N$3*($L$4-$L$1),0))</f>
        <v>4765.539294271679</v>
      </c>
      <c r="H46" s="25">
        <f>E46/100*0.5</f>
        <v>203.8235645937435</v>
      </c>
      <c r="I46" s="22">
        <f>SUM(F46:H46)</f>
        <v>13774.362858865423</v>
      </c>
      <c r="J46" s="22">
        <f>I46+E46</f>
        <v>54539.075777614125</v>
      </c>
      <c r="K46" s="25">
        <f>J46/$K$14</f>
        <v>4544.9229814678438</v>
      </c>
      <c r="L46" s="25">
        <f>J46/$L$14</f>
        <v>247.904889898246</v>
      </c>
      <c r="M46" s="25">
        <f>J46/$M$14</f>
        <v>1239.5244494912301</v>
      </c>
      <c r="N46" s="28">
        <f>J46/$N$14</f>
        <v>33.053985319766134</v>
      </c>
    </row>
    <row r="47" spans="1:14">
      <c r="A47" s="178"/>
      <c r="B47" s="74">
        <v>33</v>
      </c>
      <c r="C47" s="171">
        <v>38591.521266569885</v>
      </c>
      <c r="D47" s="22">
        <v>3291</v>
      </c>
      <c r="E47" s="22">
        <f>C47+D47</f>
        <v>41882.521266569885</v>
      </c>
      <c r="F47" s="22">
        <f>ROUND(E47*$G$2,0)</f>
        <v>9047</v>
      </c>
      <c r="G47" s="25">
        <f>IF(E47&gt;$L$5,$N$5*(E47-$L$5)+$N$4*($L$5-$L$4)+$N$3*($L$4-$L$1),IF($L$5&gt;E47&gt;$L$4,$N$4*(E47-$L$4)+$N$3*($L$4-$L$1),0))</f>
        <v>4933.7694506187672</v>
      </c>
      <c r="H47" s="25">
        <f>E47/100*0.5</f>
        <v>209.41260633284944</v>
      </c>
      <c r="I47" s="22">
        <f>SUM(F47:H47)</f>
        <v>14190.182056951617</v>
      </c>
      <c r="J47" s="22">
        <f>I47+E47</f>
        <v>56072.703323521506</v>
      </c>
      <c r="K47" s="25">
        <f>J47/$K$14</f>
        <v>4672.7252769601255</v>
      </c>
      <c r="L47" s="25">
        <f>J47/$L$14</f>
        <v>254.87592419782501</v>
      </c>
      <c r="M47" s="25">
        <f>J47/$M$14</f>
        <v>1274.3796209891252</v>
      </c>
      <c r="N47" s="28">
        <f>J47/$N$14</f>
        <v>33.983456559710007</v>
      </c>
    </row>
    <row r="48" spans="1:14">
      <c r="A48" s="178"/>
      <c r="B48" s="74">
        <v>34</v>
      </c>
      <c r="C48" s="171">
        <v>39744.989758002514</v>
      </c>
      <c r="D48" s="22">
        <v>3291</v>
      </c>
      <c r="E48" s="22">
        <f>C48+D48</f>
        <v>43035.989758002514</v>
      </c>
      <c r="F48" s="22">
        <f>ROUND(E48*$G$2,0)</f>
        <v>9296</v>
      </c>
      <c r="G48" s="25">
        <f>IF(E48&gt;$L$5,$N$5*(E48-$L$5)+$N$4*($L$5-$L$4)+$N$3*($L$4-$L$1),IF($L$5&gt;E48&gt;$L$4,$N$4*(E48-$L$4)+$N$3*($L$4-$L$1),0))</f>
        <v>5107.3664585793786</v>
      </c>
      <c r="H48" s="25">
        <f>E48/100*0.5</f>
        <v>215.17994879001256</v>
      </c>
      <c r="I48" s="22">
        <f>SUM(F48:H48)</f>
        <v>14618.546407369391</v>
      </c>
      <c r="J48" s="22">
        <f>I48+E48</f>
        <v>57654.5361653719</v>
      </c>
      <c r="K48" s="25">
        <f>J48/$K$14</f>
        <v>4804.5446804476587</v>
      </c>
      <c r="L48" s="25">
        <f>J48/$L$14</f>
        <v>262.06607347896318</v>
      </c>
      <c r="M48" s="25">
        <f>J48/$M$14</f>
        <v>1310.330367394816</v>
      </c>
      <c r="N48" s="28">
        <f>J48/$N$14</f>
        <v>34.942143130528422</v>
      </c>
    </row>
    <row r="49" spans="1:14">
      <c r="A49" s="178"/>
      <c r="B49" s="74">
        <v>35</v>
      </c>
      <c r="C49" s="171">
        <v>40931.375305076515</v>
      </c>
      <c r="D49" s="22">
        <v>3291</v>
      </c>
      <c r="E49" s="22">
        <f>C49+D49</f>
        <v>44222.375305076515</v>
      </c>
      <c r="F49" s="22">
        <f>ROUND(E49*$G$2,0)</f>
        <v>9552</v>
      </c>
      <c r="G49" s="25">
        <f>IF(E49&gt;$L$5,$N$5*(E49-$L$5)+$N$4*($L$5-$L$4)+$N$3*($L$4-$L$1),IF($L$5&gt;E49&gt;$L$4,$N$4*(E49-$L$4)+$N$3*($L$4-$L$1),0))</f>
        <v>5285.9174834140158</v>
      </c>
      <c r="H49" s="25">
        <f>E49/100*0.5</f>
        <v>221.11187652538257</v>
      </c>
      <c r="I49" s="22">
        <f>SUM(F49:H49)</f>
        <v>15059.029359939399</v>
      </c>
      <c r="J49" s="22">
        <f>I49+E49</f>
        <v>59281.404665015914</v>
      </c>
      <c r="K49" s="25">
        <f>J49/$K$14</f>
        <v>4940.1170554179926</v>
      </c>
      <c r="L49" s="25">
        <f>J49/$L$14</f>
        <v>269.46093029552691</v>
      </c>
      <c r="M49" s="25">
        <f>J49/$M$14</f>
        <v>1347.3046514776345</v>
      </c>
      <c r="N49" s="28">
        <f>J49/$N$14</f>
        <v>35.928124039403585</v>
      </c>
    </row>
    <row r="50" spans="1:14" ht="12.9" thickBot="1">
      <c r="A50" s="179"/>
      <c r="B50" s="74">
        <v>36</v>
      </c>
      <c r="C50" s="171">
        <v>42154.792539747061</v>
      </c>
      <c r="D50" s="22">
        <v>3291</v>
      </c>
      <c r="E50" s="22">
        <f>C50+D50</f>
        <v>45445.792539747061</v>
      </c>
      <c r="F50" s="22">
        <f>ROUND(E50*$G$2,0)</f>
        <v>9816</v>
      </c>
      <c r="G50" s="25">
        <f>IF(E50&gt;$L$5,$N$5*(E50-$L$5)+$N$4*($L$5-$L$4)+$N$3*($L$4-$L$1),IF($L$5&gt;E50&gt;$L$4,$N$4*(E50-$L$4)+$N$3*($L$4-$L$1),0))</f>
        <v>5470.0417772319324</v>
      </c>
      <c r="H50" s="25">
        <f>E50/100*0.5</f>
        <v>227.2289626987353</v>
      </c>
      <c r="I50" s="22">
        <f>SUM(F50:H50)</f>
        <v>15513.270739930667</v>
      </c>
      <c r="J50" s="22">
        <f>I50+E50</f>
        <v>60959.063279677728</v>
      </c>
      <c r="K50" s="25">
        <f>J50/$K$14</f>
        <v>5079.9219399731437</v>
      </c>
      <c r="L50" s="25">
        <f>J50/$L$14</f>
        <v>277.08665127126238</v>
      </c>
      <c r="M50" s="25">
        <f>J50/$M$14</f>
        <v>1385.4332563563121</v>
      </c>
      <c r="N50" s="28">
        <f>J50/$N$14</f>
        <v>36.944886836168322</v>
      </c>
    </row>
    <row r="51" spans="1:14">
      <c r="A51" s="177">
        <v>7</v>
      </c>
      <c r="B51" s="74">
        <v>37</v>
      </c>
      <c r="C51" s="171">
        <v>43413.869918029079</v>
      </c>
      <c r="D51" s="22">
        <v>3291</v>
      </c>
      <c r="E51" s="22">
        <f>C51+D51</f>
        <v>46704.869918029079</v>
      </c>
      <c r="F51" s="22">
        <f>ROUND(E51*$G$2,0)</f>
        <v>10088</v>
      </c>
      <c r="G51" s="25">
        <f>IF(E51&gt;$L$5,$N$5*(E51-$L$5)+$N$4*($L$5-$L$4)+$N$3*($L$4-$L$1),IF($L$5&gt;E51&gt;$L$4,$N$4*(E51-$L$4)+$N$3*($L$4-$L$1),0))</f>
        <v>5659.5329226633758</v>
      </c>
      <c r="H51" s="25">
        <f>E51/100*0.5</f>
        <v>233.52434959014539</v>
      </c>
      <c r="I51" s="22">
        <f>SUM(F51:H51)</f>
        <v>15981.057272253522</v>
      </c>
      <c r="J51" s="22">
        <f>I51+E51</f>
        <v>62685.9271902826</v>
      </c>
      <c r="K51" s="25">
        <f>J51/$K$14</f>
        <v>5223.8272658568831</v>
      </c>
      <c r="L51" s="25">
        <f>J51/$L$14</f>
        <v>284.93603268310272</v>
      </c>
      <c r="M51" s="25">
        <f>J51/$M$14</f>
        <v>1424.6801634155136</v>
      </c>
      <c r="N51" s="28">
        <f>J51/$N$14</f>
        <v>37.9914710244137</v>
      </c>
    </row>
    <row r="52" spans="1:14">
      <c r="A52" s="178"/>
      <c r="B52" s="74">
        <v>38</v>
      </c>
      <c r="C52" s="171">
        <v>44737.409863608744</v>
      </c>
      <c r="D52" s="22">
        <v>3291</v>
      </c>
      <c r="E52" s="22">
        <f>C52+D52</f>
        <v>48028.409863608744</v>
      </c>
      <c r="F52" s="22">
        <f>ROUND(E52*$G$2,0)</f>
        <v>10374</v>
      </c>
      <c r="G52" s="25">
        <f>IF(E52&gt;$L$5,$N$5*(E52-$L$5)+$N$4*($L$5-$L$4)+$N$3*($L$4-$L$1),IF($L$5&gt;E52&gt;$L$4,$N$4*(E52-$L$4)+$N$3*($L$4-$L$1),0))</f>
        <v>5858.7256844731155</v>
      </c>
      <c r="H52" s="25">
        <f>E52/100*0.5</f>
        <v>240.14204931804372</v>
      </c>
      <c r="I52" s="22">
        <f>SUM(F52:H52)</f>
        <v>16472.867733791161</v>
      </c>
      <c r="J52" s="22">
        <f>I52+E52</f>
        <v>64501.277597399909</v>
      </c>
      <c r="K52" s="25">
        <f>J52/$K$14</f>
        <v>5375.1064664499927</v>
      </c>
      <c r="L52" s="25">
        <f>J52/$L$14</f>
        <v>293.18762544272687</v>
      </c>
      <c r="M52" s="25">
        <f>J52/$M$14</f>
        <v>1465.9381272136343</v>
      </c>
      <c r="N52" s="28">
        <f>J52/$N$14</f>
        <v>39.091683392363578</v>
      </c>
    </row>
    <row r="53" spans="1:14">
      <c r="A53" s="178"/>
      <c r="B53" s="74">
        <v>39</v>
      </c>
      <c r="C53" s="171">
        <v>46047.23436933785</v>
      </c>
      <c r="D53" s="22">
        <v>3291</v>
      </c>
      <c r="E53" s="22">
        <f>C53+D53</f>
        <v>49338.23436933785</v>
      </c>
      <c r="F53" s="22">
        <f>ROUND(E53*$G$2,0)</f>
        <v>10657</v>
      </c>
      <c r="G53" s="25">
        <f>IF(E53&gt;$L$5,$N$5*(E53-$L$5)+$N$4*($L$5-$L$4)+$N$3*($L$4-$L$1),IF($L$5&gt;E53&gt;$L$4,$N$4*(E53-$L$4)+$N$3*($L$4-$L$1),0))</f>
        <v>6055.8542725853458</v>
      </c>
      <c r="H53" s="25">
        <f>E53/100*0.5</f>
        <v>246.69117184668926</v>
      </c>
      <c r="I53" s="22">
        <f>SUM(F53:H53)</f>
        <v>16959.545444432038</v>
      </c>
      <c r="J53" s="22">
        <f>I53+E53</f>
        <v>66297.779813769885</v>
      </c>
      <c r="K53" s="25">
        <f>J53/$K$14</f>
        <v>5524.814984480824</v>
      </c>
      <c r="L53" s="25">
        <f>J53/$L$14</f>
        <v>301.35354460804496</v>
      </c>
      <c r="M53" s="25">
        <f>J53/$M$14</f>
        <v>1506.7677230402246</v>
      </c>
      <c r="N53" s="28">
        <f>J53/$N$14</f>
        <v>40.180472614405993</v>
      </c>
    </row>
    <row r="54" spans="1:14">
      <c r="A54" s="178"/>
      <c r="B54" s="74">
        <v>40</v>
      </c>
      <c r="C54" s="171">
        <v>47422.8929863497</v>
      </c>
      <c r="D54" s="22">
        <v>3291</v>
      </c>
      <c r="E54" s="22">
        <f>C54+D54</f>
        <v>50713.8929863497</v>
      </c>
      <c r="F54" s="22">
        <f>ROUND(E54*$G$2,0)</f>
        <v>10954</v>
      </c>
      <c r="G54" s="25">
        <f>IF(E54&gt;$L$5,$N$5*(E54-$L$5)+$N$4*($L$5-$L$4)+$N$3*($L$4-$L$1),IF($L$5&gt;E54&gt;$L$4,$N$4*(E54-$L$4)+$N$3*($L$4-$L$1),0))</f>
        <v>6262.8908944456307</v>
      </c>
      <c r="H54" s="25">
        <f>E54/100*0.5</f>
        <v>253.56946493174851</v>
      </c>
      <c r="I54" s="22">
        <f>SUM(F54:H54)</f>
        <v>17470.460359377379</v>
      </c>
      <c r="J54" s="22">
        <f>I54+E54</f>
        <v>68184.353345727082</v>
      </c>
      <c r="K54" s="25">
        <f>J54/$K$14</f>
        <v>5682.0294454772566</v>
      </c>
      <c r="L54" s="25">
        <f>J54/$L$14</f>
        <v>309.928878844214</v>
      </c>
      <c r="M54" s="25">
        <f>J54/$M$14</f>
        <v>1549.6443942210701</v>
      </c>
      <c r="N54" s="28">
        <f>J54/$N$14</f>
        <v>41.323850512561869</v>
      </c>
    </row>
    <row r="55" spans="1:14">
      <c r="A55" s="178"/>
      <c r="B55" s="74">
        <v>41</v>
      </c>
      <c r="C55" s="171">
        <v>48841.069466898254</v>
      </c>
      <c r="D55" s="22">
        <v>3291</v>
      </c>
      <c r="E55" s="22">
        <f>C55+D55</f>
        <v>52132.069466898254</v>
      </c>
      <c r="F55" s="22">
        <f>ROUND(E55*$G$2,0)</f>
        <v>11261</v>
      </c>
      <c r="G55" s="25">
        <f>IF(E55&gt;$L$5,$N$5*(E55-$L$5)+$N$4*($L$5-$L$4)+$N$3*($L$4-$L$1),IF($L$5&gt;E55&gt;$L$4,$N$4*(E55-$L$4)+$N$3*($L$4-$L$1),0))</f>
        <v>6476.3264547681874</v>
      </c>
      <c r="H55" s="25">
        <f>E55/100*0.5</f>
        <v>260.66034733449129</v>
      </c>
      <c r="I55" s="22">
        <f>SUM(F55:H55)</f>
        <v>17997.986802102678</v>
      </c>
      <c r="J55" s="22">
        <f>I55+E55</f>
        <v>70130.056269000925</v>
      </c>
      <c r="K55" s="25">
        <f>J55/$K$14</f>
        <v>5844.1713557500771</v>
      </c>
      <c r="L55" s="25">
        <f>J55/$L$14</f>
        <v>318.77298304091329</v>
      </c>
      <c r="M55" s="25">
        <f>J55/$M$14</f>
        <v>1593.8649152045664</v>
      </c>
      <c r="N55" s="28">
        <f>J55/$N$14</f>
        <v>42.503064405455106</v>
      </c>
    </row>
    <row r="56" spans="1:14">
      <c r="A56" s="178"/>
      <c r="B56" s="74">
        <v>42</v>
      </c>
      <c r="C56" s="171">
        <v>50300.39226699854</v>
      </c>
      <c r="D56" s="22">
        <v>3291</v>
      </c>
      <c r="E56" s="22">
        <f>C56+D56</f>
        <v>53591.39226699854</v>
      </c>
      <c r="F56" s="22">
        <f>ROUND(E56*$G$2,0)</f>
        <v>11576</v>
      </c>
      <c r="G56" s="25">
        <f>IF(E56&gt;$L$5,$N$5*(E56-$L$5)+$N$4*($L$5-$L$4)+$N$3*($L$4-$L$1),IF($L$5&gt;E56&gt;$L$4,$N$4*(E56-$L$4)+$N$3*($L$4-$L$1),0))</f>
        <v>6695.9545361832807</v>
      </c>
      <c r="H56" s="25">
        <f>E56/100*0.5</f>
        <v>267.95696133499268</v>
      </c>
      <c r="I56" s="22">
        <f>SUM(F56:H56)</f>
        <v>18539.911497518271</v>
      </c>
      <c r="J56" s="22">
        <f>I56+E56</f>
        <v>72131.303764516808</v>
      </c>
      <c r="K56" s="25">
        <f>J56/$K$14</f>
        <v>6010.9419803764</v>
      </c>
      <c r="L56" s="25">
        <f>J56/$L$14</f>
        <v>327.86956256598552</v>
      </c>
      <c r="M56" s="25">
        <f>J56/$M$14</f>
        <v>1639.3478128299275</v>
      </c>
      <c r="N56" s="28">
        <f>J56/$N$14</f>
        <v>43.715941675464734</v>
      </c>
    </row>
    <row r="57" spans="1:14" ht="12.9" thickBot="1">
      <c r="A57" s="179"/>
      <c r="B57" s="74">
        <v>43</v>
      </c>
      <c r="C57" s="171">
        <v>51804.976018605696</v>
      </c>
      <c r="D57" s="22">
        <v>3291</v>
      </c>
      <c r="E57" s="22">
        <f>C57+D57</f>
        <v>55095.976018605696</v>
      </c>
      <c r="F57" s="22">
        <f>ROUND(E57*$G$2,0)</f>
        <v>11901</v>
      </c>
      <c r="G57" s="25">
        <f>IF(E57&gt;$L$5,$N$5*(E57-$L$5)+$N$4*($L$5-$L$4)+$N$3*($L$4-$L$1),IF($L$5&gt;E57&gt;$L$4,$N$4*(E57-$L$4)+$N$3*($L$4-$L$1),0))</f>
        <v>6922.3943908001575</v>
      </c>
      <c r="H57" s="25">
        <f>E57/100*0.5</f>
        <v>275.4798800930285</v>
      </c>
      <c r="I57" s="22">
        <f>SUM(F57:H57)</f>
        <v>19098.874270893186</v>
      </c>
      <c r="J57" s="22">
        <f>I57+E57</f>
        <v>74194.850289498878</v>
      </c>
      <c r="K57" s="25">
        <f>J57/$K$14</f>
        <v>6182.9041907915735</v>
      </c>
      <c r="L57" s="25">
        <f>J57/$L$14</f>
        <v>337.24931949772218</v>
      </c>
      <c r="M57" s="25">
        <f>J57/$M$14</f>
        <v>1686.2465974886109</v>
      </c>
      <c r="N57" s="28">
        <f>J57/$N$14</f>
        <v>44.966575933029624</v>
      </c>
    </row>
    <row r="58" spans="1:14">
      <c r="A58" s="177">
        <v>8</v>
      </c>
      <c r="B58" s="74">
        <v>44</v>
      </c>
      <c r="C58" s="171">
        <v>53353.449177734656</v>
      </c>
      <c r="D58" s="22">
        <v>3291</v>
      </c>
      <c r="E58" s="22">
        <f>C58+D58</f>
        <v>56644.449177734656</v>
      </c>
      <c r="F58" s="22">
        <f>ROUND(E58*$G$2,0)</f>
        <v>12235</v>
      </c>
      <c r="G58" s="25">
        <f>IF(E58&gt;$L$5,$N$5*(E58-$L$5)+$N$4*($L$5-$L$4)+$N$3*($L$4-$L$1),IF($L$5&gt;E58&gt;$L$4,$N$4*(E58-$L$4)+$N$3*($L$4-$L$1),0))</f>
        <v>7155.4396012490661</v>
      </c>
      <c r="H58" s="25">
        <f>E58/100*0.5</f>
        <v>283.22224588867329</v>
      </c>
      <c r="I58" s="22">
        <f>SUM(F58:H58)</f>
        <v>19673.661847137737</v>
      </c>
      <c r="J58" s="22">
        <f>I58+E58</f>
        <v>76318.1110248724</v>
      </c>
      <c r="K58" s="25">
        <f>J58/$K$14</f>
        <v>6359.8425854060333</v>
      </c>
      <c r="L58" s="25">
        <f>J58/$L$14</f>
        <v>346.9005046585109</v>
      </c>
      <c r="M58" s="25">
        <f>J58/$M$14</f>
        <v>1734.5025232925545</v>
      </c>
      <c r="N58" s="28">
        <f>J58/$N$14</f>
        <v>46.253400621134787</v>
      </c>
    </row>
    <row r="59" spans="1:14">
      <c r="A59" s="178"/>
      <c r="B59" s="74">
        <v>45</v>
      </c>
      <c r="C59" s="171">
        <v>54948.554832355527</v>
      </c>
      <c r="D59" s="22">
        <v>3291</v>
      </c>
      <c r="E59" s="22">
        <f>C59+D59</f>
        <v>58239.554832355527</v>
      </c>
      <c r="F59" s="22">
        <f>ROUND(E59*$G$2,0)</f>
        <v>12580</v>
      </c>
      <c r="G59" s="25">
        <f>IF(E59&gt;$L$5,$N$5*(E59-$L$5)+$N$4*($L$5-$L$4)+$N$3*($L$4-$L$1),IF($L$5&gt;E59&gt;$L$4,$N$4*(E59-$L$4)+$N$3*($L$4-$L$1),0))</f>
        <v>7395.5030022695064</v>
      </c>
      <c r="H59" s="25">
        <f>E59/100*0.5</f>
        <v>291.19777416177766</v>
      </c>
      <c r="I59" s="22">
        <f>SUM(F59:H59)</f>
        <v>20266.700776431284</v>
      </c>
      <c r="J59" s="22">
        <f>I59+E59</f>
        <v>78506.255608786814</v>
      </c>
      <c r="K59" s="25">
        <f>J59/$K$14</f>
        <v>6542.1879673989015</v>
      </c>
      <c r="L59" s="25">
        <f>J59/$L$14</f>
        <v>356.84661640357643</v>
      </c>
      <c r="M59" s="25">
        <f>J59/$M$14</f>
        <v>1784.2330820178822</v>
      </c>
      <c r="N59" s="28">
        <f>J59/$N$14</f>
        <v>47.579548853810188</v>
      </c>
    </row>
    <row r="60" spans="1:14">
      <c r="A60" s="178"/>
      <c r="B60" s="74">
        <v>46</v>
      </c>
      <c r="C60" s="171">
        <v>56591.664526453416</v>
      </c>
      <c r="D60" s="22">
        <v>3291</v>
      </c>
      <c r="E60" s="22">
        <f>C60+D60</f>
        <v>59882.664526453416</v>
      </c>
      <c r="F60" s="22">
        <f>ROUND(E60*$G$2,0)</f>
        <v>12935</v>
      </c>
      <c r="G60" s="25">
        <f>IF(E60&gt;$L$5,$N$5*(E60-$L$5)+$N$4*($L$5-$L$4)+$N$3*($L$4-$L$1),IF($L$5&gt;E60&gt;$L$4,$N$4*(E60-$L$4)+$N$3*($L$4-$L$1),0))</f>
        <v>7642.7910112312393</v>
      </c>
      <c r="H60" s="25">
        <f>E60/100*0.5</f>
        <v>299.41332263226707</v>
      </c>
      <c r="I60" s="22">
        <f>SUM(F60:H60)</f>
        <v>20877.204333863505</v>
      </c>
      <c r="J60" s="22">
        <f>I60+E60</f>
        <v>80759.868860316928</v>
      </c>
      <c r="K60" s="25">
        <f>J60/$K$14</f>
        <v>6729.9890716930777</v>
      </c>
      <c r="L60" s="25">
        <f>J60/$L$14</f>
        <v>367.09031300144056</v>
      </c>
      <c r="M60" s="25">
        <f>J60/$M$14</f>
        <v>1835.4515650072028</v>
      </c>
      <c r="N60" s="28">
        <f>J60/$N$14</f>
        <v>48.945375066858745</v>
      </c>
    </row>
    <row r="61" spans="1:14">
      <c r="A61" s="178"/>
      <c r="B61" s="74">
        <v>47</v>
      </c>
      <c r="C61" s="171">
        <v>58284.149804013345</v>
      </c>
      <c r="D61" s="22">
        <v>3291</v>
      </c>
      <c r="E61" s="22">
        <f>C61+D61</f>
        <v>61575.149804013345</v>
      </c>
      <c r="F61" s="22">
        <f>ROUND(E61*$G$2,0)</f>
        <v>13300</v>
      </c>
      <c r="G61" s="25">
        <f>IF(E61&gt;$L$5,$N$5*(E61-$L$5)+$N$4*($L$5-$L$4)+$N$3*($L$4-$L$1),IF($L$5&gt;E61&gt;$L$4,$N$4*(E61-$L$4)+$N$3*($L$4-$L$1),0))</f>
        <v>7897.5100455040083</v>
      </c>
      <c r="H61" s="25">
        <f>E61/100*0.5</f>
        <v>307.87574902006673</v>
      </c>
      <c r="I61" s="22">
        <f>SUM(F61:H61)</f>
        <v>21505.385794524074</v>
      </c>
      <c r="J61" s="22">
        <f>I61+E61</f>
        <v>83080.535598537419</v>
      </c>
      <c r="K61" s="25">
        <f>J61/$K$14</f>
        <v>6923.3779665447846</v>
      </c>
      <c r="L61" s="25">
        <f>J61/$L$14</f>
        <v>377.63879817517011</v>
      </c>
      <c r="M61" s="25">
        <f>J61/$M$14</f>
        <v>1888.1939908758504</v>
      </c>
      <c r="N61" s="28">
        <f>J61/$N$14</f>
        <v>50.351839756689344</v>
      </c>
    </row>
    <row r="62" spans="1:14">
      <c r="A62" s="178"/>
      <c r="B62" s="74">
        <v>48</v>
      </c>
      <c r="C62" s="171">
        <v>60027.382209020339</v>
      </c>
      <c r="D62" s="22">
        <v>3291</v>
      </c>
      <c r="E62" s="22">
        <f>C62+D62</f>
        <v>63318.382209020339</v>
      </c>
      <c r="F62" s="22">
        <f>ROUND(E62*$G$2,0)</f>
        <v>13677</v>
      </c>
      <c r="G62" s="25">
        <f>IF(E62&gt;$L$5,$N$5*(E62-$L$5)+$N$4*($L$5-$L$4)+$N$3*($L$4-$L$1),IF($L$5&gt;E62&gt;$L$4,$N$4*(E62-$L$4)+$N$3*($L$4-$L$1),0))</f>
        <v>8159.8665224575616</v>
      </c>
      <c r="H62" s="25">
        <f>E62/100*0.5</f>
        <v>316.59191104510171</v>
      </c>
      <c r="I62" s="22">
        <f>SUM(F62:H62)</f>
        <v>22153.458433502663</v>
      </c>
      <c r="J62" s="22">
        <f>I62+E62</f>
        <v>85471.840642523</v>
      </c>
      <c r="K62" s="25">
        <f>J62/$K$14</f>
        <v>7122.6533868769175</v>
      </c>
      <c r="L62" s="25">
        <f>J62/$L$14</f>
        <v>388.50836655692274</v>
      </c>
      <c r="M62" s="25">
        <f>J62/$M$14</f>
        <v>1942.5418327846137</v>
      </c>
      <c r="N62" s="28">
        <f>J62/$N$14</f>
        <v>51.801115540923035</v>
      </c>
    </row>
    <row r="63" spans="1:14" ht="12.9" thickBot="1">
      <c r="A63" s="179"/>
      <c r="B63" s="74">
        <v>49</v>
      </c>
      <c r="C63" s="171">
        <v>61822.733285459493</v>
      </c>
      <c r="D63" s="22">
        <v>3291</v>
      </c>
      <c r="E63" s="22">
        <f>C63+D63</f>
        <v>65113.733285459493</v>
      </c>
      <c r="F63" s="22">
        <f>ROUND(E63*$G$2,0)</f>
        <v>14065</v>
      </c>
      <c r="G63" s="25">
        <f>IF(E63&gt;$L$5,$N$5*(E63-$L$5)+$N$4*($L$5-$L$4)+$N$3*($L$4-$L$1),IF($L$5&gt;E63&gt;$L$4,$N$4*(E63-$L$4)+$N$3*($L$4-$L$1),0))</f>
        <v>8430.0668594616545</v>
      </c>
      <c r="H63" s="25">
        <f>E63/100*0.5</f>
        <v>325.56866642729744</v>
      </c>
      <c r="I63" s="22">
        <f>SUM(F63:H63)</f>
        <v>22820.635525888953</v>
      </c>
      <c r="J63" s="22">
        <f>I63+E63</f>
        <v>87934.368811348453</v>
      </c>
      <c r="K63" s="25">
        <f>J63/$K$14</f>
        <v>7327.8640676123714</v>
      </c>
      <c r="L63" s="25">
        <f>J63/$L$14</f>
        <v>399.70167641522022</v>
      </c>
      <c r="M63" s="25">
        <f>J63/$M$14</f>
        <v>1998.5083820761013</v>
      </c>
      <c r="N63" s="28">
        <f>J63/$N$14</f>
        <v>53.2935568553627</v>
      </c>
    </row>
    <row r="64" spans="1:14">
      <c r="A64" s="177" t="s">
        <v>13</v>
      </c>
      <c r="B64" s="74">
        <v>50</v>
      </c>
      <c r="C64" s="171">
        <v>63672.946121300913</v>
      </c>
      <c r="D64" s="22">
        <v>3291</v>
      </c>
      <c r="E64" s="22">
        <f>C64+D64</f>
        <v>66963.94612130092</v>
      </c>
      <c r="F64" s="22">
        <f>ROUND(E64*$G$2,0)</f>
        <v>14464</v>
      </c>
      <c r="G64" s="25">
        <f>IF(E64&gt;$L$5,$N$5*(E64-$L$5)+$N$4*($L$5-$L$4)+$N$3*($L$4-$L$1),IF($L$5&gt;E64&gt;$L$4,$N$4*(E64-$L$4)+$N$3*($L$4-$L$1),0))</f>
        <v>8708.5238912557888</v>
      </c>
      <c r="H64" s="25">
        <f>E64/100*0.5</f>
        <v>334.81973060650461</v>
      </c>
      <c r="I64" s="22">
        <f>SUM(F64:H64)</f>
        <v>23507.343621862296</v>
      </c>
      <c r="J64" s="22">
        <f>I64+E64</f>
        <v>90471.289743163215</v>
      </c>
      <c r="K64" s="25">
        <f>J64/$K$14</f>
        <v>7539.274145263601</v>
      </c>
      <c r="L64" s="25">
        <f>J64/$L$14</f>
        <v>411.23313519619643</v>
      </c>
      <c r="M64" s="25">
        <f>J64/$M$14</f>
        <v>2056.1656759809821</v>
      </c>
      <c r="N64" s="28">
        <f>J64/$N$14</f>
        <v>54.831084692826188</v>
      </c>
    </row>
    <row r="65" spans="1:14">
      <c r="A65" s="178"/>
      <c r="B65" s="74">
        <v>51</v>
      </c>
      <c r="C65" s="171">
        <v>65578.020716544634</v>
      </c>
      <c r="D65" s="22">
        <v>3291</v>
      </c>
      <c r="E65" s="22">
        <f>C65+D65</f>
        <v>68869.020716544634</v>
      </c>
      <c r="F65" s="22">
        <f>ROUND(E65*$G$2,0)</f>
        <v>14876</v>
      </c>
      <c r="G65" s="25">
        <f>IF(E65&gt;$L$5,$N$5*(E65-$L$5)+$N$4*($L$5-$L$4)+$N$3*($L$4-$L$1),IF($L$5&gt;E65&gt;$L$4,$N$4*(E65-$L$4)+$N$3*($L$4-$L$1),0))</f>
        <v>8995.2376178399682</v>
      </c>
      <c r="H65" s="25">
        <f>E65/100*0.5</f>
        <v>344.34510358272314</v>
      </c>
      <c r="I65" s="22">
        <f>SUM(F65:H65)</f>
        <v>24215.582721422692</v>
      </c>
      <c r="J65" s="22">
        <f>I65+E65</f>
        <v>93084.603437967322</v>
      </c>
      <c r="K65" s="25">
        <f>J65/$K$14</f>
        <v>7757.0502864972768</v>
      </c>
      <c r="L65" s="25">
        <f>J65/$L$14</f>
        <v>423.11183380894238</v>
      </c>
      <c r="M65" s="25">
        <f>J65/$M$14</f>
        <v>2115.5591690447118</v>
      </c>
      <c r="N65" s="28">
        <f>J65/$N$14</f>
        <v>56.414911174525649</v>
      </c>
    </row>
    <row r="66" spans="1:14" ht="12.9" thickBot="1">
      <c r="A66" s="179"/>
      <c r="B66" s="75">
        <v>52</v>
      </c>
      <c r="C66" s="171">
        <v>67541.6464303</v>
      </c>
      <c r="D66" s="22">
        <v>3291</v>
      </c>
      <c r="E66" s="22">
        <f>C66+D66</f>
        <v>70832.6464303</v>
      </c>
      <c r="F66" s="22">
        <f>ROUND(E66*$G$2,0)</f>
        <v>15300</v>
      </c>
      <c r="G66" s="25">
        <f>IF(E66&gt;$L$5,$N$5*(E66-$L$5)+$N$4*($L$5-$L$4)+$N$3*($L$4-$L$1),IF($L$5&gt;E66&gt;$L$4,$N$4*(E66-$L$4)+$N$3*($L$4-$L$1),0))</f>
        <v>9290.76328776015</v>
      </c>
      <c r="H66" s="25">
        <f>E66/100*0.5</f>
        <v>354.1632321515</v>
      </c>
      <c r="I66" s="22">
        <f>SUM(F66:H66)</f>
        <v>24944.926519911649</v>
      </c>
      <c r="J66" s="22">
        <f>I66+E66</f>
        <v>95777.572950211645</v>
      </c>
      <c r="K66" s="25">
        <f>J66/$K$14</f>
        <v>7981.4644125176374</v>
      </c>
      <c r="L66" s="25">
        <f>J66/$L$14</f>
        <v>435.35260431914384</v>
      </c>
      <c r="M66" s="25">
        <f>J66/$M$14</f>
        <v>2176.7630215957192</v>
      </c>
      <c r="N66" s="28">
        <f>J66/$N$14</f>
        <v>58.047013909219181</v>
      </c>
    </row>
  </sheetData>
  <mergeCells count="11">
    <mergeCell ref="A36:A43"/>
    <mergeCell ref="A44:A50"/>
    <mergeCell ref="A51:A57"/>
    <mergeCell ref="A58:A63"/>
    <mergeCell ref="A64:A66"/>
    <mergeCell ref="A30:A35"/>
    <mergeCell ref="B11:K11"/>
    <mergeCell ref="F13:I13"/>
    <mergeCell ref="A15:A19"/>
    <mergeCell ref="A20:A24"/>
    <mergeCell ref="A25:A29"/>
  </mergeCells>
  <pageMargins left="0.7" right="0.7" top="0.75" bottom="0.75" header="0.3" footer="0.3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P67"/>
  <sheetViews>
    <sheetView topLeftCell="A10" view="normal" workbookViewId="0">
      <selection pane="topLeft" activeCell="D69" sqref="D69"/>
    </sheetView>
  </sheetViews>
  <sheetFormatPr defaultRowHeight="12.45"/>
  <cols>
    <col min="1" max="1" width="26.41796875" style="105" customWidth="1"/>
    <col min="2" max="2" width="17.5703125" style="105" customWidth="1"/>
    <col min="8" max="9" width="10.140625" bestFit="1" customWidth="1"/>
    <col min="12" max="12" width="11.7109375" customWidth="1"/>
    <col min="14" max="14" width="10.140625" bestFit="1" customWidth="1"/>
  </cols>
  <sheetData>
    <row r="1" spans="10:16" hidden="1">
      <c r="J1" s="54" t="s">
        <v>75</v>
      </c>
      <c r="L1" s="57"/>
      <c r="M1" s="1" t="s">
        <v>38</v>
      </c>
      <c r="N1" s="39">
        <v>6396</v>
      </c>
      <c r="O1" s="40" t="s">
        <v>39</v>
      </c>
      <c r="P1" s="41"/>
    </row>
    <row r="2" spans="10:16" hidden="1">
      <c r="J2" s="56">
        <v>0.2068</v>
      </c>
      <c r="L2" s="57"/>
      <c r="M2" s="1" t="s">
        <v>41</v>
      </c>
      <c r="N2" s="39">
        <v>50270</v>
      </c>
      <c r="O2" s="42"/>
      <c r="P2" s="44"/>
    </row>
    <row r="3" spans="12:16" hidden="1">
      <c r="L3" s="57"/>
      <c r="M3" s="1" t="s">
        <v>43</v>
      </c>
      <c r="N3" s="39">
        <v>9880</v>
      </c>
      <c r="O3" s="42" t="s">
        <v>44</v>
      </c>
      <c r="P3" s="47">
        <v>0</v>
      </c>
    </row>
    <row r="4" spans="12:16" hidden="1">
      <c r="L4" s="57"/>
      <c r="M4" s="49" t="s">
        <v>45</v>
      </c>
      <c r="N4" s="50">
        <v>9100</v>
      </c>
      <c r="O4" s="51" t="s">
        <v>46</v>
      </c>
      <c r="P4" s="52">
        <v>0.1505</v>
      </c>
    </row>
    <row r="5" spans="12:16" hidden="1">
      <c r="L5" s="57"/>
      <c r="M5" s="1" t="s">
        <v>47</v>
      </c>
      <c r="N5" s="39">
        <v>50270</v>
      </c>
      <c r="O5" s="45" t="s">
        <v>48</v>
      </c>
      <c r="P5" s="53">
        <v>0.1505</v>
      </c>
    </row>
    <row r="6" spans="1:1" hidden="1">
      <c r="A6"/>
    </row>
    <row r="7" spans="1:1" hidden="1">
      <c r="A7"/>
    </row>
    <row r="8" spans="1:1" hidden="1">
      <c r="A8"/>
    </row>
    <row r="9" spans="1:1" hidden="1">
      <c r="A9"/>
    </row>
    <row r="10" spans="1:10" ht="19.5" customHeight="1">
      <c r="A10" s="180" t="s">
        <v>141</v>
      </c>
      <c r="B10" s="180"/>
      <c r="C10" s="180"/>
      <c r="D10" s="180"/>
      <c r="E10" s="180"/>
      <c r="F10" s="180"/>
      <c r="G10" s="180"/>
      <c r="H10" s="180"/>
      <c r="I10" s="104"/>
      <c r="J10" s="104"/>
    </row>
    <row r="11" ht="19.5" customHeight="1"/>
    <row r="12" spans="1:15" ht="24.9">
      <c r="A12" s="116" t="s">
        <v>112</v>
      </c>
      <c r="B12" s="117" t="s">
        <v>108</v>
      </c>
      <c r="C12" s="15" t="s">
        <v>2</v>
      </c>
      <c r="D12" s="15" t="s">
        <v>1</v>
      </c>
      <c r="E12" s="15" t="s">
        <v>0</v>
      </c>
      <c r="F12" s="15" t="s">
        <v>3</v>
      </c>
      <c r="G12" s="181" t="s">
        <v>9</v>
      </c>
      <c r="H12" s="182"/>
      <c r="I12" s="182"/>
      <c r="J12" s="139"/>
      <c r="K12" s="15" t="s">
        <v>4</v>
      </c>
      <c r="L12" s="15" t="s">
        <v>5</v>
      </c>
      <c r="M12" s="107" t="s">
        <v>7</v>
      </c>
      <c r="N12" s="15" t="s">
        <v>6</v>
      </c>
      <c r="O12" s="15" t="s">
        <v>8</v>
      </c>
    </row>
    <row r="13" spans="1:15" ht="24.9">
      <c r="A13" s="118"/>
      <c r="B13" s="118"/>
      <c r="C13" s="3"/>
      <c r="D13" s="3"/>
      <c r="E13" s="3"/>
      <c r="F13" s="3"/>
      <c r="G13" s="2" t="s">
        <v>11</v>
      </c>
      <c r="H13" s="2" t="s">
        <v>10</v>
      </c>
      <c r="I13" s="80" t="s">
        <v>80</v>
      </c>
      <c r="J13" s="4" t="s">
        <v>3</v>
      </c>
      <c r="K13" s="3"/>
      <c r="L13" s="3"/>
      <c r="M13" s="3"/>
      <c r="N13" s="3"/>
      <c r="O13" s="3"/>
    </row>
    <row r="14" spans="1:15" ht="12.9" thickBot="1">
      <c r="A14" s="118"/>
      <c r="B14" s="118"/>
      <c r="C14" s="9"/>
      <c r="D14" s="9"/>
      <c r="E14" s="9"/>
      <c r="F14" s="9"/>
      <c r="G14" s="9"/>
      <c r="H14" s="9"/>
      <c r="I14" s="9"/>
      <c r="J14" s="9"/>
      <c r="K14" s="9"/>
      <c r="L14" s="106">
        <v>12</v>
      </c>
      <c r="M14" s="106">
        <v>44</v>
      </c>
      <c r="N14" s="106">
        <v>220</v>
      </c>
      <c r="O14" s="106">
        <v>1650</v>
      </c>
    </row>
    <row r="15" spans="1:16" ht="12.9" thickTop="1">
      <c r="A15" s="119" t="s">
        <v>94</v>
      </c>
      <c r="B15" s="119" t="s">
        <v>94</v>
      </c>
      <c r="C15" s="108" t="s">
        <v>17</v>
      </c>
      <c r="D15" s="11">
        <v>29384</v>
      </c>
      <c r="E15" s="11">
        <v>2162</v>
      </c>
      <c r="F15" s="7">
        <f>D15+E15</f>
        <v>31546</v>
      </c>
      <c r="G15" s="7">
        <f>ROUND(F15*$J$2,0)</f>
        <v>6524</v>
      </c>
      <c r="H15" s="39">
        <f>IF(F15&gt;$N$5,$P$5*(F15-$N$5)+$P$4*($N$5-$N$4)+$P$3*($N$4-$N$1),IF($N$5&gt;F15&gt;$N$4,$P$4*(F15-$N$4)+$P$3*($N$4-$N$1),0))</f>
        <v>3378.123</v>
      </c>
      <c r="I15" s="79">
        <f>F15/100*0.5</f>
        <v>157.73</v>
      </c>
      <c r="J15" s="7">
        <f>G15+H15+I15</f>
        <v>10059.853</v>
      </c>
      <c r="K15" s="7">
        <f>J15+F15</f>
        <v>41605.853</v>
      </c>
      <c r="L15" s="7">
        <f>K15/$L$14</f>
        <v>3467.1544166666667</v>
      </c>
      <c r="M15" s="8">
        <f>K15/$M$14</f>
        <v>945.58756818181826</v>
      </c>
      <c r="N15" s="8">
        <f>K15/$N$14</f>
        <v>189.11751363636364</v>
      </c>
      <c r="O15" s="8">
        <f>K15/$O$14</f>
        <v>25.215668484848486</v>
      </c>
      <c r="P15" s="73"/>
    </row>
    <row r="16" spans="1:15">
      <c r="A16" s="119" t="s">
        <v>100</v>
      </c>
      <c r="B16" s="119"/>
      <c r="C16" s="108" t="s">
        <v>18</v>
      </c>
      <c r="D16" s="11">
        <v>34012</v>
      </c>
      <c r="E16" s="11">
        <v>2162</v>
      </c>
      <c r="F16" s="7">
        <f>D16+E16</f>
        <v>36174</v>
      </c>
      <c r="G16" s="7">
        <f>ROUND(F16*$J$2,0)</f>
        <v>7481</v>
      </c>
      <c r="H16" s="39">
        <f>IF(F16&gt;$N$5,$P$5*(F16-$N$5)+$P$4*($N$5-$N$4)+$P$3*($N$4-$N$1),IF($N$5&gt;F16&gt;$N$4,$P$4*(F16-$N$4)+$P$3*($N$4-$N$1),0))</f>
        <v>4074.6369999999997</v>
      </c>
      <c r="I16" s="79">
        <f>F16/100*0.5</f>
        <v>180.87</v>
      </c>
      <c r="J16" s="7">
        <f>G16+H16+I16</f>
        <v>11736.507</v>
      </c>
      <c r="K16" s="7">
        <f>J16+F16</f>
        <v>47910.507</v>
      </c>
      <c r="L16" s="7">
        <f>K16/$L$14</f>
        <v>3992.54225</v>
      </c>
      <c r="M16" s="8">
        <f>K16/$M$14</f>
        <v>1088.8751590909089</v>
      </c>
      <c r="N16" s="8">
        <f>K16/$N$14</f>
        <v>217.77503181818182</v>
      </c>
      <c r="O16" s="8">
        <f>K16/$O$14</f>
        <v>29.036670909090908</v>
      </c>
    </row>
    <row r="17" spans="1:15">
      <c r="A17" s="119"/>
      <c r="B17" s="119"/>
      <c r="C17" s="108" t="s">
        <v>19</v>
      </c>
      <c r="D17" s="11">
        <v>40257</v>
      </c>
      <c r="E17" s="11">
        <v>2162</v>
      </c>
      <c r="F17" s="7">
        <f>D17+E17</f>
        <v>42419</v>
      </c>
      <c r="G17" s="7">
        <f>ROUND(F17*$J$2,0)</f>
        <v>8772</v>
      </c>
      <c r="H17" s="39">
        <f>IF(F17&gt;$N$5,$P$5*(F17-$N$5)+$P$4*($N$5-$N$4)+$P$3*($N$4-$N$1),IF($N$5&gt;F17&gt;$N$4,$P$4*(F17-$N$4)+$P$3*($N$4-$N$1),0))</f>
        <v>5014.5095</v>
      </c>
      <c r="I17" s="79">
        <f>F17/100*0.5</f>
        <v>212.095</v>
      </c>
      <c r="J17" s="7">
        <f>G17+H17+I17</f>
        <v>13998.6045</v>
      </c>
      <c r="K17" s="7">
        <f>J17+F17</f>
        <v>56417.6045</v>
      </c>
      <c r="L17" s="7">
        <f>K17/$L$14</f>
        <v>4701.4670416666668</v>
      </c>
      <c r="M17" s="8">
        <f>K17/$M$14</f>
        <v>1282.218284090909</v>
      </c>
      <c r="N17" s="8">
        <f>K17/$N$14</f>
        <v>256.44365681818181</v>
      </c>
      <c r="O17" s="8">
        <f>K17/$O$14</f>
        <v>34.192487575757575</v>
      </c>
    </row>
    <row r="18" spans="1:15">
      <c r="A18" s="119"/>
      <c r="B18" s="119"/>
      <c r="C18" s="109" t="s">
        <v>20</v>
      </c>
      <c r="D18" s="11">
        <v>51017</v>
      </c>
      <c r="E18" s="11">
        <v>2162</v>
      </c>
      <c r="F18" s="7">
        <f>D18+E18</f>
        <v>53179</v>
      </c>
      <c r="G18" s="7">
        <f>ROUND(F18*$J$2,0)</f>
        <v>10997</v>
      </c>
      <c r="H18" s="39">
        <f>IF(F18&gt;$N$5,$P$5*(F18-$N$5)+$P$4*($N$5-$N$4)+$P$3*($N$4-$N$1),IF($N$5&gt;F18&gt;$N$4,$P$4*(F18-$N$4)+$P$3*($N$4-$N$1),0))</f>
        <v>6633.8895</v>
      </c>
      <c r="I18" s="79">
        <f>F18/100*0.5</f>
        <v>265.895</v>
      </c>
      <c r="J18" s="7">
        <f>G18+H18+I18</f>
        <v>17896.7845</v>
      </c>
      <c r="K18" s="7">
        <f>J18+F18</f>
        <v>71075.784500000009</v>
      </c>
      <c r="L18" s="7">
        <f>K18/$L$14</f>
        <v>5922.9820416666671</v>
      </c>
      <c r="M18" s="8">
        <f>K18/$M$14</f>
        <v>1615.3587386363638</v>
      </c>
      <c r="N18" s="8">
        <f>K18/$N$14</f>
        <v>323.07174772727279</v>
      </c>
      <c r="O18" s="8">
        <f>K18/$O$14</f>
        <v>43.076233030303037</v>
      </c>
    </row>
    <row r="19" spans="1:15">
      <c r="A19" s="119"/>
      <c r="B19" s="119"/>
      <c r="C19" s="110" t="s">
        <v>21</v>
      </c>
      <c r="D19" s="11">
        <v>58398</v>
      </c>
      <c r="E19" s="11">
        <v>2162</v>
      </c>
      <c r="F19" s="7">
        <f>D19+E19</f>
        <v>60560</v>
      </c>
      <c r="G19" s="7">
        <f>ROUND(F19*$J$2,0)</f>
        <v>12524</v>
      </c>
      <c r="H19" s="39">
        <f>IF(F19&gt;$N$5,$P$5*(F19-$N$5)+$P$4*($N$5-$N$4)+$P$3*($N$4-$N$1),IF($N$5&gt;F19&gt;$N$4,$P$4*(F19-$N$4)+$P$3*($N$4-$N$1),0))</f>
        <v>7744.73</v>
      </c>
      <c r="I19" s="79">
        <f>F19/100*0.5</f>
        <v>302.8</v>
      </c>
      <c r="J19" s="7">
        <f>G19+H19+I19</f>
        <v>20571.53</v>
      </c>
      <c r="K19" s="7">
        <f>J19+F19</f>
        <v>81131.53</v>
      </c>
      <c r="L19" s="7">
        <f>K19/$L$14</f>
        <v>6760.9608333333335</v>
      </c>
      <c r="M19" s="8">
        <f>K19/$M$14</f>
        <v>1843.8984090909091</v>
      </c>
      <c r="N19" s="8">
        <f>K19/$N$14</f>
        <v>368.77968181818181</v>
      </c>
      <c r="O19" s="8">
        <f>K19/$O$14</f>
        <v>49.170624242424239</v>
      </c>
    </row>
    <row r="20" spans="1:15">
      <c r="A20" s="119"/>
      <c r="B20" s="119"/>
      <c r="C20" s="109"/>
      <c r="D20" s="11"/>
      <c r="E20" s="11"/>
      <c r="F20" s="7"/>
      <c r="G20" s="7"/>
      <c r="H20" s="39"/>
      <c r="I20" s="79"/>
      <c r="J20" s="7"/>
      <c r="K20" s="7"/>
      <c r="L20" s="7"/>
      <c r="M20" s="8"/>
      <c r="N20" s="8"/>
      <c r="O20" s="8"/>
    </row>
    <row r="21" spans="1:15">
      <c r="A21" s="119" t="s">
        <v>95</v>
      </c>
      <c r="B21" s="119" t="s">
        <v>109</v>
      </c>
      <c r="C21" s="109" t="s">
        <v>17</v>
      </c>
      <c r="D21" s="11">
        <v>69787</v>
      </c>
      <c r="E21" s="11">
        <v>2162</v>
      </c>
      <c r="F21" s="7">
        <f>D21+E21</f>
        <v>71949</v>
      </c>
      <c r="G21" s="7">
        <f>ROUND(F21*$J$2,0)</f>
        <v>14879</v>
      </c>
      <c r="H21" s="39">
        <f>IF(F21&gt;$N$5,$P$5*(F21-$N$5)+$P$4*($N$5-$N$4)+$P$3*($N$4-$N$1),IF($N$5&gt;F21&gt;$N$4,$P$4*(F21-$N$4)+$P$3*($N$4-$N$1),0))</f>
        <v>9458.7745</v>
      </c>
      <c r="I21" s="79">
        <f>F21/100*0.5</f>
        <v>359.745</v>
      </c>
      <c r="J21" s="7">
        <f>G21+H21+I21</f>
        <v>24697.5195</v>
      </c>
      <c r="K21" s="7">
        <f>J21+F21</f>
        <v>96646.5195</v>
      </c>
      <c r="L21" s="7">
        <f>K21/$L$14</f>
        <v>8053.876625</v>
      </c>
      <c r="M21" s="8">
        <f>K21/$M$14</f>
        <v>2196.5118068181819</v>
      </c>
      <c r="N21" s="8">
        <f>K21/$N$14</f>
        <v>439.30236136363635</v>
      </c>
      <c r="O21" s="8">
        <f>K21/$O$14</f>
        <v>58.573648181818179</v>
      </c>
    </row>
    <row r="22" spans="1:15">
      <c r="A22" s="119" t="s">
        <v>100</v>
      </c>
      <c r="B22" s="119"/>
      <c r="C22" s="109" t="s">
        <v>18</v>
      </c>
      <c r="D22" s="11">
        <v>75550</v>
      </c>
      <c r="E22" s="11">
        <v>2162</v>
      </c>
      <c r="F22" s="7">
        <f>D22+E22</f>
        <v>77712</v>
      </c>
      <c r="G22" s="7">
        <f>ROUND(F22*$J$2,0)</f>
        <v>16071</v>
      </c>
      <c r="H22" s="39">
        <f>IF(F22&gt;$N$5,$P$5*(F22-$N$5)+$P$4*($N$5-$N$4)+$P$3*($N$4-$N$1),IF($N$5&gt;F22&gt;$N$4,$P$4*(F22-$N$4)+$P$3*($N$4-$N$1),0))</f>
        <v>10326.106</v>
      </c>
      <c r="I22" s="79">
        <f>F22/100*0.5</f>
        <v>388.56</v>
      </c>
      <c r="J22" s="7">
        <f>G22+H22+I22</f>
        <v>26785.666</v>
      </c>
      <c r="K22" s="7">
        <f>J22+F22</f>
        <v>104497.666</v>
      </c>
      <c r="L22" s="7">
        <f>K22/$L$14</f>
        <v>8708.1388333333325</v>
      </c>
      <c r="M22" s="8">
        <f>K22/$M$14</f>
        <v>2374.9469545454544</v>
      </c>
      <c r="N22" s="8">
        <f>K22/$N$14</f>
        <v>474.9893909090909</v>
      </c>
      <c r="O22" s="8">
        <f>K22/$O$14</f>
        <v>63.331918787878784</v>
      </c>
    </row>
    <row r="23" spans="1:15">
      <c r="A23" s="119"/>
      <c r="B23" s="119"/>
      <c r="C23" s="109" t="s">
        <v>19</v>
      </c>
      <c r="D23" s="11">
        <v>79537</v>
      </c>
      <c r="E23" s="11">
        <v>2162</v>
      </c>
      <c r="F23" s="7">
        <f>D23+E23</f>
        <v>81699</v>
      </c>
      <c r="G23" s="7">
        <f>ROUND(F23*$J$2,0)</f>
        <v>16895</v>
      </c>
      <c r="H23" s="39">
        <f>IF(F23&gt;$N$5,$P$5*(F23-$N$5)+$P$4*($N$5-$N$4)+$P$3*($N$4-$N$1),IF($N$5&gt;F23&gt;$N$4,$P$4*(F23-$N$4)+$P$3*($N$4-$N$1),0))</f>
        <v>10926.1495</v>
      </c>
      <c r="I23" s="79">
        <f>F23/100*0.5</f>
        <v>408.495</v>
      </c>
      <c r="J23" s="7">
        <f>G23+H23+I23</f>
        <v>28229.6445</v>
      </c>
      <c r="K23" s="7">
        <f>J23+F23</f>
        <v>109928.6445</v>
      </c>
      <c r="L23" s="7">
        <f>K23/$L$14</f>
        <v>9160.720374999999</v>
      </c>
      <c r="M23" s="8">
        <f>K23/$M$14</f>
        <v>2498.3782840909089</v>
      </c>
      <c r="N23" s="8">
        <f>K23/$N$14</f>
        <v>499.67565681818178</v>
      </c>
      <c r="O23" s="8">
        <f>K23/$O$14</f>
        <v>66.62342090909091</v>
      </c>
    </row>
    <row r="24" spans="1:15">
      <c r="A24" s="119"/>
      <c r="B24" s="119"/>
      <c r="C24" s="109"/>
      <c r="D24" s="11"/>
      <c r="E24" s="11"/>
      <c r="F24" s="7"/>
      <c r="G24" s="7"/>
      <c r="H24" s="39"/>
      <c r="I24" s="79"/>
      <c r="J24" s="7"/>
      <c r="K24" s="7"/>
      <c r="L24" s="7"/>
      <c r="M24" s="8"/>
      <c r="N24" s="8"/>
      <c r="O24" s="8"/>
    </row>
    <row r="25" spans="1:15">
      <c r="A25" s="119" t="s">
        <v>96</v>
      </c>
      <c r="B25" s="132" t="s">
        <v>110</v>
      </c>
      <c r="C25" s="109" t="s">
        <v>17</v>
      </c>
      <c r="D25" s="11">
        <v>35254</v>
      </c>
      <c r="E25" s="11">
        <v>2162</v>
      </c>
      <c r="F25" s="7">
        <f>D25+E25</f>
        <v>37416</v>
      </c>
      <c r="G25" s="7">
        <f>ROUND(F25*$J$2,0)</f>
        <v>7738</v>
      </c>
      <c r="H25" s="39">
        <f>IF(F25&gt;$N$5,$P$5*(F25-$N$5)+$P$4*($N$5-$N$4)+$P$3*($N$4-$N$1),IF($N$5&gt;F25&gt;$N$4,$P$4*(F25-$N$4)+$P$3*($N$4-$N$1),0))</f>
        <v>4261.558</v>
      </c>
      <c r="I25" s="79">
        <f>F25/100*0.5</f>
        <v>187.08</v>
      </c>
      <c r="J25" s="7">
        <f>G25+H25+I25</f>
        <v>12186.638</v>
      </c>
      <c r="K25" s="7">
        <f>J25+F25</f>
        <v>49602.638</v>
      </c>
      <c r="L25" s="7">
        <f>K25/$L$14</f>
        <v>4133.5531666666666</v>
      </c>
      <c r="M25" s="8">
        <f>K25/$M$14</f>
        <v>1127.3326818181818</v>
      </c>
      <c r="N25" s="8">
        <f>K25/$N$14</f>
        <v>225.46653636363635</v>
      </c>
      <c r="O25" s="8">
        <f>K25/$O$14</f>
        <v>30.062204848484846</v>
      </c>
    </row>
    <row r="26" spans="1:15" ht="12.75" customHeight="1">
      <c r="A26" s="119" t="s">
        <v>103</v>
      </c>
      <c r="B26" s="119"/>
      <c r="C26" s="109" t="s">
        <v>18</v>
      </c>
      <c r="D26" s="11">
        <v>37000</v>
      </c>
      <c r="E26" s="11">
        <v>2162</v>
      </c>
      <c r="F26" s="7">
        <f>D26+E26</f>
        <v>39162</v>
      </c>
      <c r="G26" s="7">
        <f>ROUND(F26*$J$2,0)</f>
        <v>8099</v>
      </c>
      <c r="H26" s="39">
        <f>IF(F26&gt;$N$5,$P$5*(F26-$N$5)+$P$4*($N$5-$N$4)+$P$3*($N$4-$N$1),IF($N$5&gt;F26&gt;$N$4,$P$4*(F26-$N$4)+$P$3*($N$4-$N$1),0))</f>
        <v>4524.331</v>
      </c>
      <c r="I26" s="79">
        <f>F26/100*0.5</f>
        <v>195.81</v>
      </c>
      <c r="J26" s="7">
        <f>G26+H26+I26</f>
        <v>12819.141</v>
      </c>
      <c r="K26" s="7">
        <f>J26+F26</f>
        <v>51981.141</v>
      </c>
      <c r="L26" s="7">
        <f>K26/$L$14</f>
        <v>4331.7617500000006</v>
      </c>
      <c r="M26" s="8">
        <f>K26/$M$14</f>
        <v>1181.3895681818183</v>
      </c>
      <c r="N26" s="8">
        <f>K26/$N$14</f>
        <v>236.27791363636365</v>
      </c>
      <c r="O26" s="8">
        <f>K26/$O$14</f>
        <v>31.50372181818182</v>
      </c>
    </row>
    <row r="27" spans="1:15">
      <c r="A27" s="119"/>
      <c r="B27" s="119"/>
      <c r="C27" s="109" t="s">
        <v>19</v>
      </c>
      <c r="D27" s="11">
        <v>38746</v>
      </c>
      <c r="E27" s="11">
        <v>2162</v>
      </c>
      <c r="F27" s="7">
        <f>D27+E27</f>
        <v>40908</v>
      </c>
      <c r="G27" s="7">
        <f>ROUND(F27*$J$2,0)</f>
        <v>8460</v>
      </c>
      <c r="H27" s="39">
        <f>IF(F27&gt;$N$5,$P$5*(F27-$N$5)+$P$4*($N$5-$N$4)+$P$3*($N$4-$N$1),IF($N$5&gt;F27&gt;$N$4,$P$4*(F27-$N$4)+$P$3*($N$4-$N$1),0))</f>
        <v>4787.104</v>
      </c>
      <c r="I27" s="79">
        <f>F27/100*0.5</f>
        <v>204.54</v>
      </c>
      <c r="J27" s="7">
        <f>G27+H27+I27</f>
        <v>13451.644</v>
      </c>
      <c r="K27" s="7">
        <f>J27+F27</f>
        <v>54359.644</v>
      </c>
      <c r="L27" s="7">
        <f>K27/$L$14</f>
        <v>4529.9703333333337</v>
      </c>
      <c r="M27" s="8">
        <f>K27/$M$14</f>
        <v>1235.4464545454546</v>
      </c>
      <c r="N27" s="8">
        <f>K27/$N$14</f>
        <v>247.08929090909092</v>
      </c>
      <c r="O27" s="8">
        <f>K27/$O$14</f>
        <v>32.945238787878786</v>
      </c>
    </row>
    <row r="28" spans="1:15">
      <c r="A28" s="119"/>
      <c r="B28" s="119"/>
      <c r="C28" s="109" t="s">
        <v>20</v>
      </c>
      <c r="D28" s="11">
        <v>40492</v>
      </c>
      <c r="E28" s="11">
        <v>2162</v>
      </c>
      <c r="F28" s="7">
        <f>D28+E28</f>
        <v>42654</v>
      </c>
      <c r="G28" s="7">
        <f>ROUND(F28*$J$2,0)</f>
        <v>8821</v>
      </c>
      <c r="H28" s="39">
        <f>IF(F28&gt;$N$5,$P$5*(F28-$N$5)+$P$4*($N$5-$N$4)+$P$3*($N$4-$N$1),IF($N$5&gt;F28&gt;$N$4,$P$4*(F28-$N$4)+$P$3*($N$4-$N$1),0))</f>
        <v>5049.8769999999995</v>
      </c>
      <c r="I28" s="79">
        <f>F28/100*0.5</f>
        <v>213.27</v>
      </c>
      <c r="J28" s="7">
        <f>G28+H28+I28</f>
        <v>14084.147</v>
      </c>
      <c r="K28" s="7">
        <f>J28+F28</f>
        <v>56738.147</v>
      </c>
      <c r="L28" s="7">
        <f>K28/$L$14</f>
        <v>4728.1789166666667</v>
      </c>
      <c r="M28" s="8">
        <f>K28/$M$14</f>
        <v>1289.5033409090909</v>
      </c>
      <c r="N28" s="8">
        <f>K28/$N$14</f>
        <v>257.90066818181816</v>
      </c>
      <c r="O28" s="8">
        <f>K28/$O$14</f>
        <v>34.386755757575756</v>
      </c>
    </row>
    <row r="29" spans="1:15">
      <c r="A29" s="119"/>
      <c r="B29" s="119"/>
      <c r="C29" s="109" t="s">
        <v>21</v>
      </c>
      <c r="D29" s="11">
        <v>42598</v>
      </c>
      <c r="E29" s="11">
        <v>2162</v>
      </c>
      <c r="F29" s="7">
        <f>D29+E29</f>
        <v>44760</v>
      </c>
      <c r="G29" s="7">
        <f>ROUND(F29*$J$2,0)</f>
        <v>9256</v>
      </c>
      <c r="H29" s="39">
        <f>IF(F29&gt;$N$5,$P$5*(F29-$N$5)+$P$4*($N$5-$N$4)+$P$3*($N$4-$N$1),IF($N$5&gt;F29&gt;$N$4,$P$4*(F29-$N$4)+$P$3*($N$4-$N$1),0))</f>
        <v>5366.83</v>
      </c>
      <c r="I29" s="79">
        <f>F29/100*0.5</f>
        <v>223.8</v>
      </c>
      <c r="J29" s="7">
        <f>G29+H29+I29</f>
        <v>14846.63</v>
      </c>
      <c r="K29" s="7">
        <f>J29+F29</f>
        <v>59606.63</v>
      </c>
      <c r="L29" s="7">
        <f>K29/$L$14</f>
        <v>4967.2191666666668</v>
      </c>
      <c r="M29" s="8">
        <f>K29/$M$14</f>
        <v>1354.6961363636362</v>
      </c>
      <c r="N29" s="8">
        <f>K29/$N$14</f>
        <v>270.93922727272724</v>
      </c>
      <c r="O29" s="8">
        <f>K29/$O$14</f>
        <v>36.1252303030303</v>
      </c>
    </row>
    <row r="30" spans="1:15">
      <c r="A30" s="119"/>
      <c r="B30" s="119"/>
      <c r="C30" s="109" t="s">
        <v>22</v>
      </c>
      <c r="D30" s="11">
        <v>44705</v>
      </c>
      <c r="E30" s="11">
        <v>2162</v>
      </c>
      <c r="F30" s="7">
        <f>D30+E30</f>
        <v>46867</v>
      </c>
      <c r="G30" s="7">
        <f>ROUND(F30*$J$2,0)</f>
        <v>9692</v>
      </c>
      <c r="H30" s="39">
        <f>IF(F30&gt;$N$5,$P$5*(F30-$N$5)+$P$4*($N$5-$N$4)+$P$3*($N$4-$N$1),IF($N$5&gt;F30&gt;$N$4,$P$4*(F30-$N$4)+$P$3*($N$4-$N$1),0))</f>
        <v>5683.9335</v>
      </c>
      <c r="I30" s="79">
        <f>F30/100*0.5</f>
        <v>234.335</v>
      </c>
      <c r="J30" s="7">
        <f>G30+H30+I30</f>
        <v>15610.268499999998</v>
      </c>
      <c r="K30" s="7">
        <f>J30+F30</f>
        <v>62477.2685</v>
      </c>
      <c r="L30" s="7">
        <f>K30/$L$14</f>
        <v>5206.4390416666665</v>
      </c>
      <c r="M30" s="8">
        <f>K30/$M$14</f>
        <v>1419.9379204545455</v>
      </c>
      <c r="N30" s="8">
        <f>K30/$N$14</f>
        <v>283.98758409090908</v>
      </c>
      <c r="O30" s="8">
        <f>K30/$O$14</f>
        <v>37.86501121212121</v>
      </c>
    </row>
    <row r="31" spans="1:15">
      <c r="A31" s="119"/>
      <c r="B31" s="119"/>
      <c r="C31" s="109" t="s">
        <v>23</v>
      </c>
      <c r="D31" s="11">
        <v>46812</v>
      </c>
      <c r="E31" s="11">
        <v>2162</v>
      </c>
      <c r="F31" s="7">
        <f>D31+E31</f>
        <v>48974</v>
      </c>
      <c r="G31" s="7">
        <f>ROUND(F31*$J$2,0)</f>
        <v>10128</v>
      </c>
      <c r="H31" s="39">
        <f>IF(F31&gt;$N$5,$P$5*(F31-$N$5)+$P$4*($N$5-$N$4)+$P$3*($N$4-$N$1),IF($N$5&gt;F31&gt;$N$4,$P$4*(F31-$N$4)+$P$3*($N$4-$N$1),0))</f>
        <v>6001.0369999999994</v>
      </c>
      <c r="I31" s="79">
        <f>F31/100*0.5</f>
        <v>244.87</v>
      </c>
      <c r="J31" s="7">
        <f>G31+H31+I31</f>
        <v>16373.907000000001</v>
      </c>
      <c r="K31" s="7">
        <f>J31+F31</f>
        <v>65347.907</v>
      </c>
      <c r="L31" s="7">
        <f>K31/$L$14</f>
        <v>5445.6589166666663</v>
      </c>
      <c r="M31" s="8">
        <f>K31/$M$14</f>
        <v>1485.1797045454546</v>
      </c>
      <c r="N31" s="8">
        <f>K31/$N$14</f>
        <v>297.03594090909093</v>
      </c>
      <c r="O31" s="8">
        <f>K31/$O$14</f>
        <v>39.604792121212121</v>
      </c>
    </row>
    <row r="32" spans="1:15">
      <c r="A32" s="119"/>
      <c r="B32" s="119"/>
      <c r="C32" s="109" t="s">
        <v>24</v>
      </c>
      <c r="D32" s="11">
        <v>48918</v>
      </c>
      <c r="E32" s="11">
        <v>2162</v>
      </c>
      <c r="F32" s="7">
        <f>D32+E32</f>
        <v>51080</v>
      </c>
      <c r="G32" s="7">
        <f>ROUND(F32*$J$2,0)</f>
        <v>10563</v>
      </c>
      <c r="H32" s="39">
        <f>IF(F32&gt;$N$5,$P$5*(F32-$N$5)+$P$4*($N$5-$N$4)+$P$3*($N$4-$N$1),IF($N$5&gt;F32&gt;$N$4,$P$4*(F32-$N$4)+$P$3*($N$4-$N$1),0))</f>
        <v>6317.99</v>
      </c>
      <c r="I32" s="79">
        <f>F32/100*0.5</f>
        <v>255.4</v>
      </c>
      <c r="J32" s="7">
        <f>G32+H32+I32</f>
        <v>17136.39</v>
      </c>
      <c r="K32" s="7">
        <f>J32+F32</f>
        <v>68216.39</v>
      </c>
      <c r="L32" s="7">
        <f>K32/$L$14</f>
        <v>5684.6991666666663</v>
      </c>
      <c r="M32" s="8">
        <f>K32/$M$14</f>
        <v>1550.3725</v>
      </c>
      <c r="N32" s="8">
        <f>K32/$N$14</f>
        <v>310.0745</v>
      </c>
      <c r="O32" s="8">
        <f>K32/$O$14</f>
        <v>41.343266666666665</v>
      </c>
    </row>
    <row r="33" spans="1:15">
      <c r="A33" s="119"/>
      <c r="B33" s="119"/>
      <c r="C33" s="109" t="s">
        <v>25</v>
      </c>
      <c r="D33" s="11">
        <v>51025</v>
      </c>
      <c r="E33" s="11">
        <v>2162</v>
      </c>
      <c r="F33" s="7">
        <f>D33+E33</f>
        <v>53187</v>
      </c>
      <c r="G33" s="7">
        <f>ROUND(F33*$J$2,0)</f>
        <v>10999</v>
      </c>
      <c r="H33" s="39">
        <f>IF(F33&gt;$N$5,$P$5*(F33-$N$5)+$P$4*($N$5-$N$4)+$P$3*($N$4-$N$1),IF($N$5&gt;F33&gt;$N$4,$P$4*(F33-$N$4)+$P$3*($N$4-$N$1),0))</f>
        <v>6635.0935</v>
      </c>
      <c r="I33" s="79">
        <f>F33/100*0.5</f>
        <v>265.935</v>
      </c>
      <c r="J33" s="7">
        <f>G33+H33+I33</f>
        <v>17900.0285</v>
      </c>
      <c r="K33" s="7">
        <f>J33+F33</f>
        <v>71087.0285</v>
      </c>
      <c r="L33" s="7">
        <f>K33/$L$14</f>
        <v>5923.919041666667</v>
      </c>
      <c r="M33" s="8">
        <f>K33/$M$14</f>
        <v>1615.614284090909</v>
      </c>
      <c r="N33" s="8">
        <f>K33/$N$14</f>
        <v>323.12285681818184</v>
      </c>
      <c r="O33" s="8">
        <f>K33/$O$14</f>
        <v>43.083047575757575</v>
      </c>
    </row>
    <row r="34" spans="1:15">
      <c r="A34" s="119"/>
      <c r="B34" s="119"/>
      <c r="C34" s="110" t="s">
        <v>35</v>
      </c>
      <c r="D34" s="11">
        <v>56502</v>
      </c>
      <c r="E34" s="11">
        <v>2162</v>
      </c>
      <c r="F34" s="7">
        <f>D34+E34</f>
        <v>58664</v>
      </c>
      <c r="G34" s="7">
        <f>ROUND(F34*$J$2,0)</f>
        <v>12132</v>
      </c>
      <c r="H34" s="39">
        <f>IF(F34&gt;$N$5,$P$5*(F34-$N$5)+$P$4*($N$5-$N$4)+$P$3*($N$4-$N$1),IF($N$5&gt;F34&gt;$N$4,$P$4*(F34-$N$4)+$P$3*($N$4-$N$1),0))</f>
        <v>7459.382</v>
      </c>
      <c r="I34" s="79">
        <f>F34/100*0.5</f>
        <v>293.32</v>
      </c>
      <c r="J34" s="7">
        <f>G34+H34+I34</f>
        <v>19884.701999999997</v>
      </c>
      <c r="K34" s="7">
        <f>J34+F34</f>
        <v>78548.70199999999</v>
      </c>
      <c r="L34" s="7">
        <f>K34/$L$14</f>
        <v>6545.7251666666662</v>
      </c>
      <c r="M34" s="8">
        <f>K34/$M$14</f>
        <v>1785.1977727272724</v>
      </c>
      <c r="N34" s="8">
        <f>K34/$N$14</f>
        <v>357.03955454545451</v>
      </c>
      <c r="O34" s="8">
        <f>K34/$O$14</f>
        <v>47.605273939393932</v>
      </c>
    </row>
    <row r="35" spans="1:15">
      <c r="A35" s="119"/>
      <c r="B35" s="119"/>
      <c r="C35" s="111" t="s">
        <v>36</v>
      </c>
      <c r="D35" s="11">
        <v>61042</v>
      </c>
      <c r="E35" s="11">
        <v>2162</v>
      </c>
      <c r="F35" s="7">
        <f>D35+E35</f>
        <v>63204</v>
      </c>
      <c r="G35" s="7">
        <f>ROUND(F35*$J$2,0)</f>
        <v>13071</v>
      </c>
      <c r="H35" s="39">
        <f>IF(F35&gt;$N$5,$P$5*(F35-$N$5)+$P$4*($N$5-$N$4)+$P$3*($N$4-$N$1),IF($N$5&gt;F35&gt;$N$4,$P$4*(F35-$N$4)+$P$3*($N$4-$N$1),0))</f>
        <v>8142.652</v>
      </c>
      <c r="I35" s="79">
        <f>F35/100*0.5</f>
        <v>316.02</v>
      </c>
      <c r="J35" s="7">
        <f>G35+H35+I35</f>
        <v>21529.672000000002</v>
      </c>
      <c r="K35" s="7">
        <f>J35+F35</f>
        <v>84733.672</v>
      </c>
      <c r="L35" s="7">
        <f>K35/$L$14</f>
        <v>7061.1393333333335</v>
      </c>
      <c r="M35" s="8">
        <f>K35/$M$14</f>
        <v>1925.7652727272728</v>
      </c>
      <c r="N35" s="8">
        <f>K35/$N$14</f>
        <v>385.15305454545455</v>
      </c>
      <c r="O35" s="8">
        <f>K35/$O$14</f>
        <v>51.353740606060612</v>
      </c>
    </row>
    <row r="36" spans="1:15">
      <c r="A36" s="119"/>
      <c r="B36" s="119"/>
      <c r="C36" s="108"/>
      <c r="D36" s="11"/>
      <c r="E36" s="11"/>
      <c r="F36" s="7"/>
      <c r="G36" s="7"/>
      <c r="H36" s="39"/>
      <c r="I36" s="79"/>
      <c r="J36" s="7"/>
      <c r="K36" s="7"/>
      <c r="L36" s="7"/>
      <c r="M36" s="8"/>
      <c r="N36" s="8"/>
      <c r="O36" s="8"/>
    </row>
    <row r="37" spans="1:15">
      <c r="A37" s="119" t="s">
        <v>97</v>
      </c>
      <c r="B37" s="119" t="s">
        <v>110</v>
      </c>
      <c r="C37" s="109">
        <v>13</v>
      </c>
      <c r="D37" s="11">
        <v>56502</v>
      </c>
      <c r="E37" s="11">
        <v>2162</v>
      </c>
      <c r="F37" s="7">
        <f>D37+E37</f>
        <v>58664</v>
      </c>
      <c r="G37" s="7">
        <f>ROUND(F37*$J$2,0)</f>
        <v>12132</v>
      </c>
      <c r="H37" s="39">
        <f>IF(F37&gt;$N$5,$P$5*(F37-$N$5)+$P$4*($N$5-$N$4)+$P$3*($N$4-$N$1),IF($N$5&gt;F37&gt;$N$4,$P$4*(F37-$N$4)+$P$3*($N$4-$N$1),0))</f>
        <v>7459.382</v>
      </c>
      <c r="I37" s="79">
        <f>F37/100*0.5</f>
        <v>293.32</v>
      </c>
      <c r="J37" s="7">
        <f>G37+H37+I37</f>
        <v>19884.701999999997</v>
      </c>
      <c r="K37" s="7">
        <f>J37+F37</f>
        <v>78548.70199999999</v>
      </c>
      <c r="L37" s="7">
        <f>K37/$L$14</f>
        <v>6545.7251666666662</v>
      </c>
      <c r="M37" s="8">
        <f>K37/$M$14</f>
        <v>1785.1977727272724</v>
      </c>
      <c r="N37" s="8">
        <f>K37/$N$14</f>
        <v>357.03955454545451</v>
      </c>
      <c r="O37" s="8">
        <f>K37/$O$14</f>
        <v>47.605273939393932</v>
      </c>
    </row>
    <row r="38" spans="1:15">
      <c r="A38" s="119"/>
      <c r="B38" s="119"/>
      <c r="C38" s="109">
        <v>14</v>
      </c>
      <c r="D38" s="11">
        <v>61042</v>
      </c>
      <c r="E38" s="11">
        <v>2162</v>
      </c>
      <c r="F38" s="7">
        <f>D38+E38</f>
        <v>63204</v>
      </c>
      <c r="G38" s="7">
        <f>ROUND(F38*$J$2,0)</f>
        <v>13071</v>
      </c>
      <c r="H38" s="39">
        <f>IF(F38&gt;$N$5,$P$5*(F38-$N$5)+$P$4*($N$5-$N$4)+$P$3*($N$4-$N$1),IF($N$5&gt;F38&gt;$N$4,$P$4*(F38-$N$4)+$P$3*($N$4-$N$1),0))</f>
        <v>8142.652</v>
      </c>
      <c r="I38" s="79">
        <f>F38/100*0.5</f>
        <v>316.02</v>
      </c>
      <c r="J38" s="7">
        <f>G38+H38+I38</f>
        <v>21529.672000000002</v>
      </c>
      <c r="K38" s="7">
        <f>J38+F38</f>
        <v>84733.672</v>
      </c>
      <c r="L38" s="7">
        <f>K38/$L$14</f>
        <v>7061.1393333333335</v>
      </c>
      <c r="M38" s="8">
        <f>K38/$M$14</f>
        <v>1925.7652727272728</v>
      </c>
      <c r="N38" s="8">
        <f>K38/$N$14</f>
        <v>385.15305454545455</v>
      </c>
      <c r="O38" s="8">
        <f>K38/$O$14</f>
        <v>51.353740606060612</v>
      </c>
    </row>
    <row r="39" spans="1:15">
      <c r="A39" s="119"/>
      <c r="B39" s="119"/>
      <c r="C39" s="109">
        <v>15</v>
      </c>
      <c r="D39" s="11">
        <v>65584</v>
      </c>
      <c r="E39" s="11">
        <v>2162</v>
      </c>
      <c r="F39" s="7">
        <f>D39+E39</f>
        <v>67746</v>
      </c>
      <c r="G39" s="7">
        <f>ROUND(F39*$J$2,0)</f>
        <v>14010</v>
      </c>
      <c r="H39" s="39">
        <f>IF(F39&gt;$N$5,$P$5*(F39-$N$5)+$P$4*($N$5-$N$4)+$P$3*($N$4-$N$1),IF($N$5&gt;F39&gt;$N$4,$P$4*(F39-$N$4)+$P$3*($N$4-$N$1),0))</f>
        <v>8826.223</v>
      </c>
      <c r="I39" s="79">
        <f>F39/100*0.5</f>
        <v>338.73</v>
      </c>
      <c r="J39" s="7">
        <f>G39+H39+I39</f>
        <v>23174.952999999998</v>
      </c>
      <c r="K39" s="7">
        <f>J39+F39</f>
        <v>90920.953</v>
      </c>
      <c r="L39" s="7">
        <f>K39/$L$14</f>
        <v>7576.7460833333325</v>
      </c>
      <c r="M39" s="8">
        <f>K39/$M$14</f>
        <v>2066.3852954545455</v>
      </c>
      <c r="N39" s="8">
        <f>K39/$N$14</f>
        <v>413.27705909090906</v>
      </c>
      <c r="O39" s="8">
        <f>K39/$O$14</f>
        <v>55.103607878787876</v>
      </c>
    </row>
    <row r="40" spans="1:15">
      <c r="A40" s="119"/>
      <c r="B40" s="119"/>
      <c r="C40" s="109">
        <v>16</v>
      </c>
      <c r="D40" s="11">
        <v>70130</v>
      </c>
      <c r="E40" s="11">
        <v>2162</v>
      </c>
      <c r="F40" s="7">
        <f>D40+E40</f>
        <v>72292</v>
      </c>
      <c r="G40" s="7">
        <f>ROUND(F40*$J$2,0)</f>
        <v>14950</v>
      </c>
      <c r="H40" s="39">
        <f>IF(F40&gt;$N$5,$P$5*(F40-$N$5)+$P$4*($N$5-$N$4)+$P$3*($N$4-$N$1),IF($N$5&gt;F40&gt;$N$4,$P$4*(F40-$N$4)+$P$3*($N$4-$N$1),0))</f>
        <v>9510.396</v>
      </c>
      <c r="I40" s="79">
        <f>F40/100*0.5</f>
        <v>361.46</v>
      </c>
      <c r="J40" s="7">
        <f>G40+H40+I40</f>
        <v>24821.856</v>
      </c>
      <c r="K40" s="7">
        <f>J40+F40</f>
        <v>97113.856</v>
      </c>
      <c r="L40" s="7">
        <f>K40/$L$14</f>
        <v>8092.8213333333333</v>
      </c>
      <c r="M40" s="8">
        <f>K40/$M$14</f>
        <v>2207.1330909090907</v>
      </c>
      <c r="N40" s="8">
        <f>K40/$N$14</f>
        <v>441.42661818181818</v>
      </c>
      <c r="O40" s="8">
        <f>K40/$O$14</f>
        <v>58.856882424242421</v>
      </c>
    </row>
    <row r="41" spans="1:15">
      <c r="A41" s="119"/>
      <c r="B41" s="119"/>
      <c r="C41" s="109">
        <v>17</v>
      </c>
      <c r="D41" s="11">
        <v>75922</v>
      </c>
      <c r="E41" s="11">
        <v>2162</v>
      </c>
      <c r="F41" s="7">
        <f>D41+E41</f>
        <v>78084</v>
      </c>
      <c r="G41" s="7">
        <f>ROUND(F41*$J$2,0)</f>
        <v>16148</v>
      </c>
      <c r="H41" s="39">
        <f>IF(F41&gt;$N$5,$P$5*(F41-$N$5)+$P$4*($N$5-$N$4)+$P$3*($N$4-$N$1),IF($N$5&gt;F41&gt;$N$4,$P$4*(F41-$N$4)+$P$3*($N$4-$N$1),0))</f>
        <v>10382.092</v>
      </c>
      <c r="I41" s="79">
        <f>F41/100*0.5</f>
        <v>390.42</v>
      </c>
      <c r="J41" s="7">
        <f>G41+H41+I41</f>
        <v>26920.512</v>
      </c>
      <c r="K41" s="7">
        <f>J41+F41</f>
        <v>105004.512</v>
      </c>
      <c r="L41" s="7">
        <f>K41/$L$14</f>
        <v>8750.376</v>
      </c>
      <c r="M41" s="8">
        <f>K41/$M$14</f>
        <v>2386.4661818181817</v>
      </c>
      <c r="N41" s="8">
        <f>K41/$N$14</f>
        <v>477.29323636363637</v>
      </c>
      <c r="O41" s="8">
        <f>K41/$O$14</f>
        <v>63.639098181818184</v>
      </c>
    </row>
    <row r="42" spans="1:15">
      <c r="A42" s="119"/>
      <c r="B42" s="119"/>
      <c r="C42" s="109">
        <v>18</v>
      </c>
      <c r="D42" s="11">
        <v>79927</v>
      </c>
      <c r="E42" s="11">
        <v>2162</v>
      </c>
      <c r="F42" s="7">
        <f>D42+E42</f>
        <v>82089</v>
      </c>
      <c r="G42" s="7">
        <f>ROUND(F42*$J$2,0)</f>
        <v>16976</v>
      </c>
      <c r="H42" s="39">
        <f>IF(F42&gt;$N$5,$P$5*(F42-$N$5)+$P$4*($N$5-$N$4)+$P$3*($N$4-$N$1),IF($N$5&gt;F42&gt;$N$4,$P$4*(F42-$N$4)+$P$3*($N$4-$N$1),0))</f>
        <v>10984.8445</v>
      </c>
      <c r="I42" s="79">
        <f>F42/100*0.5</f>
        <v>410.445</v>
      </c>
      <c r="J42" s="7">
        <f>G42+H42+I42</f>
        <v>28371.2895</v>
      </c>
      <c r="K42" s="7">
        <f>J42+F42</f>
        <v>110460.2895</v>
      </c>
      <c r="L42" s="7">
        <f>K42/$L$14</f>
        <v>9205.024125</v>
      </c>
      <c r="M42" s="8">
        <f>K42/$M$14</f>
        <v>2510.461125</v>
      </c>
      <c r="N42" s="8">
        <f>K42/$N$14</f>
        <v>502.092225</v>
      </c>
      <c r="O42" s="8">
        <f>K42/$O$14</f>
        <v>66.94563</v>
      </c>
    </row>
    <row r="43" spans="1:15">
      <c r="A43" s="119"/>
      <c r="B43" s="119"/>
      <c r="C43" s="108"/>
      <c r="D43" s="12"/>
      <c r="E43" s="12"/>
      <c r="F43" s="7"/>
      <c r="G43" s="7"/>
      <c r="H43" s="39"/>
      <c r="I43" s="79"/>
      <c r="J43" s="7"/>
      <c r="K43" s="7"/>
      <c r="L43" s="7"/>
      <c r="M43" s="8"/>
      <c r="N43" s="8"/>
      <c r="O43" s="8"/>
    </row>
    <row r="44" spans="1:15">
      <c r="A44" s="119" t="s">
        <v>104</v>
      </c>
      <c r="B44" s="119" t="s">
        <v>111</v>
      </c>
      <c r="C44" s="109" t="s">
        <v>17</v>
      </c>
      <c r="D44" s="12">
        <v>35858</v>
      </c>
      <c r="E44" s="12">
        <v>2162</v>
      </c>
      <c r="F44" s="7">
        <f>D44+E44</f>
        <v>38020</v>
      </c>
      <c r="G44" s="7">
        <f>ROUND(F44*$J$2,0)</f>
        <v>7863</v>
      </c>
      <c r="H44" s="39">
        <f>IF(F44&gt;$N$5,$P$5*(F44-$N$5)+$P$4*($N$5-$N$4)+$P$3*($N$4-$N$1),IF($N$5&gt;F44&gt;$N$4,$P$4*(F44-$N$4)+$P$3*($N$4-$N$1),0))</f>
        <v>4352.46</v>
      </c>
      <c r="I44" s="79">
        <f>F44/100*0.5</f>
        <v>190.1</v>
      </c>
      <c r="J44" s="7">
        <f>G44+H44+I44</f>
        <v>12405.56</v>
      </c>
      <c r="K44" s="7">
        <f>J44+F44</f>
        <v>50425.56</v>
      </c>
      <c r="L44" s="7">
        <f>K44/$L$14</f>
        <v>4202.13</v>
      </c>
      <c r="M44" s="8">
        <f>K44/$M$14</f>
        <v>1146.0354545454545</v>
      </c>
      <c r="N44" s="8">
        <f>K44/$N$14</f>
        <v>229.20709090909091</v>
      </c>
      <c r="O44" s="8">
        <f>K44/$O$14</f>
        <v>30.560945454545454</v>
      </c>
    </row>
    <row r="45" spans="1:15">
      <c r="A45" s="119" t="s">
        <v>103</v>
      </c>
      <c r="B45" s="119"/>
      <c r="C45" s="109" t="s">
        <v>18</v>
      </c>
      <c r="D45" s="11">
        <v>38746</v>
      </c>
      <c r="E45" s="11">
        <v>2162</v>
      </c>
      <c r="F45" s="7">
        <f>D45+E45</f>
        <v>40908</v>
      </c>
      <c r="G45" s="7">
        <f>ROUND(F45*$J$2,0)</f>
        <v>8460</v>
      </c>
      <c r="H45" s="39">
        <f>IF(F45&gt;$N$5,$P$5*(F45-$N$5)+$P$4*($N$5-$N$4)+$P$3*($N$4-$N$1),IF($N$5&gt;F45&gt;$N$4,$P$4*(F45-$N$4)+$P$3*($N$4-$N$1),0))</f>
        <v>4787.104</v>
      </c>
      <c r="I45" s="79">
        <f>F45/100*0.5</f>
        <v>204.54</v>
      </c>
      <c r="J45" s="7">
        <f>G45+H45+I45</f>
        <v>13451.644</v>
      </c>
      <c r="K45" s="7">
        <f>J45+F45</f>
        <v>54359.644</v>
      </c>
      <c r="L45" s="7">
        <f>K45/$L$14</f>
        <v>4529.9703333333337</v>
      </c>
      <c r="M45" s="8">
        <f>K45/$M$14</f>
        <v>1235.4464545454546</v>
      </c>
      <c r="N45" s="8">
        <f>K45/$N$14</f>
        <v>247.08929090909092</v>
      </c>
      <c r="O45" s="8">
        <f>K45/$O$14</f>
        <v>32.945238787878786</v>
      </c>
    </row>
    <row r="46" spans="1:15">
      <c r="A46" s="119"/>
      <c r="B46" s="119"/>
      <c r="C46" s="109" t="s">
        <v>19</v>
      </c>
      <c r="D46" s="11">
        <v>40492</v>
      </c>
      <c r="E46" s="11">
        <v>2162</v>
      </c>
      <c r="F46" s="7">
        <f>D46+E46</f>
        <v>42654</v>
      </c>
      <c r="G46" s="7">
        <f>ROUND(F46*$J$2,0)</f>
        <v>8821</v>
      </c>
      <c r="H46" s="39">
        <f>IF(F46&gt;$N$5,$P$5*(F46-$N$5)+$P$4*($N$5-$N$4)+$P$3*($N$4-$N$1),IF($N$5&gt;F46&gt;$N$4,$P$4*(F46-$N$4)+$P$3*($N$4-$N$1),0))</f>
        <v>5049.8769999999995</v>
      </c>
      <c r="I46" s="79">
        <f>F46/100*0.5</f>
        <v>213.27</v>
      </c>
      <c r="J46" s="7">
        <f>G46+H46+I46</f>
        <v>14084.147</v>
      </c>
      <c r="K46" s="7">
        <f>J46+F46</f>
        <v>56738.147</v>
      </c>
      <c r="L46" s="7">
        <f>K46/$L$14</f>
        <v>4728.1789166666667</v>
      </c>
      <c r="M46" s="8">
        <f>K46/$M$14</f>
        <v>1289.5033409090909</v>
      </c>
      <c r="N46" s="8">
        <f>K46/$N$14</f>
        <v>257.90066818181816</v>
      </c>
      <c r="O46" s="8">
        <f>K46/$O$14</f>
        <v>34.386755757575756</v>
      </c>
    </row>
    <row r="47" spans="1:15">
      <c r="A47" s="119"/>
      <c r="B47" s="119"/>
      <c r="C47" s="109" t="s">
        <v>20</v>
      </c>
      <c r="D47" s="11">
        <v>42598</v>
      </c>
      <c r="E47" s="11">
        <v>2162</v>
      </c>
      <c r="F47" s="7">
        <f>D47+E47</f>
        <v>44760</v>
      </c>
      <c r="G47" s="7">
        <f>ROUND(F47*$J$2,0)</f>
        <v>9256</v>
      </c>
      <c r="H47" s="39">
        <f>IF(F47&gt;$N$5,$P$5*(F47-$N$5)+$P$4*($N$5-$N$4)+$P$3*($N$4-$N$1),IF($N$5&gt;F47&gt;$N$4,$P$4*(F47-$N$4)+$P$3*($N$4-$N$1),0))</f>
        <v>5366.83</v>
      </c>
      <c r="I47" s="79">
        <f>F47/100*0.5</f>
        <v>223.8</v>
      </c>
      <c r="J47" s="7">
        <f>G47+H47+I47</f>
        <v>14846.63</v>
      </c>
      <c r="K47" s="7">
        <f>J47+F47</f>
        <v>59606.63</v>
      </c>
      <c r="L47" s="7">
        <f>K47/$L$14</f>
        <v>4967.2191666666668</v>
      </c>
      <c r="M47" s="8">
        <f>K47/$M$14</f>
        <v>1354.6961363636362</v>
      </c>
      <c r="N47" s="8">
        <f>K47/$N$14</f>
        <v>270.93922727272724</v>
      </c>
      <c r="O47" s="8">
        <f>K47/$O$14</f>
        <v>36.1252303030303</v>
      </c>
    </row>
    <row r="48" spans="1:15">
      <c r="A48" s="119"/>
      <c r="B48" s="119"/>
      <c r="C48" s="109" t="s">
        <v>21</v>
      </c>
      <c r="D48" s="11">
        <v>44705</v>
      </c>
      <c r="E48" s="11">
        <v>2162</v>
      </c>
      <c r="F48" s="7">
        <f>D48+E48</f>
        <v>46867</v>
      </c>
      <c r="G48" s="7">
        <f>ROUND(F48*$J$2,0)</f>
        <v>9692</v>
      </c>
      <c r="H48" s="39">
        <f>IF(F48&gt;$N$5,$P$5*(F48-$N$5)+$P$4*($N$5-$N$4)+$P$3*($N$4-$N$1),IF($N$5&gt;F48&gt;$N$4,$P$4*(F48-$N$4)+$P$3*($N$4-$N$1),0))</f>
        <v>5683.9335</v>
      </c>
      <c r="I48" s="79">
        <f>F48/100*0.5</f>
        <v>234.335</v>
      </c>
      <c r="J48" s="7">
        <f>G48+H48+I48</f>
        <v>15610.268499999998</v>
      </c>
      <c r="K48" s="7">
        <f>J48+F48</f>
        <v>62477.2685</v>
      </c>
      <c r="L48" s="7">
        <f>K48/$L$14</f>
        <v>5206.4390416666665</v>
      </c>
      <c r="M48" s="8">
        <f>K48/$M$14</f>
        <v>1419.9379204545455</v>
      </c>
      <c r="N48" s="8">
        <f>K48/$N$14</f>
        <v>283.98758409090908</v>
      </c>
      <c r="O48" s="8">
        <f>K48/$O$14</f>
        <v>37.86501121212121</v>
      </c>
    </row>
    <row r="49" spans="1:15">
      <c r="A49" s="119"/>
      <c r="B49" s="119"/>
      <c r="C49" s="109" t="s">
        <v>22</v>
      </c>
      <c r="D49" s="11">
        <v>46812</v>
      </c>
      <c r="E49" s="11">
        <v>2162</v>
      </c>
      <c r="F49" s="7">
        <f>D49+E49</f>
        <v>48974</v>
      </c>
      <c r="G49" s="7">
        <f>ROUND(F49*$J$2,0)</f>
        <v>10128</v>
      </c>
      <c r="H49" s="39">
        <f>IF(F49&gt;$N$5,$P$5*(F49-$N$5)+$P$4*($N$5-$N$4)+$P$3*($N$4-$N$1),IF($N$5&gt;F49&gt;$N$4,$P$4*(F49-$N$4)+$P$3*($N$4-$N$1),0))</f>
        <v>6001.0369999999994</v>
      </c>
      <c r="I49" s="79">
        <f>F49/100*0.5</f>
        <v>244.87</v>
      </c>
      <c r="J49" s="7">
        <f>G49+H49+I49</f>
        <v>16373.907000000001</v>
      </c>
      <c r="K49" s="7">
        <f>J49+F49</f>
        <v>65347.907</v>
      </c>
      <c r="L49" s="7">
        <f>K49/$L$14</f>
        <v>5445.6589166666663</v>
      </c>
      <c r="M49" s="8">
        <f>K49/$M$14</f>
        <v>1485.1797045454546</v>
      </c>
      <c r="N49" s="8">
        <f>K49/$N$14</f>
        <v>297.03594090909093</v>
      </c>
      <c r="O49" s="8">
        <f>K49/$O$14</f>
        <v>39.604792121212121</v>
      </c>
    </row>
    <row r="50" spans="1:15">
      <c r="A50" s="119"/>
      <c r="B50" s="119"/>
      <c r="C50" s="109" t="s">
        <v>23</v>
      </c>
      <c r="D50" s="11">
        <v>48918</v>
      </c>
      <c r="E50" s="11">
        <v>2162</v>
      </c>
      <c r="F50" s="7">
        <f>D50+E50</f>
        <v>51080</v>
      </c>
      <c r="G50" s="7">
        <f>ROUND(F50*$J$2,0)</f>
        <v>10563</v>
      </c>
      <c r="H50" s="39">
        <f>IF(F50&gt;$N$5,$P$5*(F50-$N$5)+$P$4*($N$5-$N$4)+$P$3*($N$4-$N$1),IF($N$5&gt;F50&gt;$N$4,$P$4*(F50-$N$4)+$P$3*($N$4-$N$1),0))</f>
        <v>6317.99</v>
      </c>
      <c r="I50" s="79">
        <f>F50/100*0.5</f>
        <v>255.4</v>
      </c>
      <c r="J50" s="7">
        <f>G50+H50+I50</f>
        <v>17136.39</v>
      </c>
      <c r="K50" s="7">
        <f>J50+F50</f>
        <v>68216.39</v>
      </c>
      <c r="L50" s="7">
        <f>K50/$L$14</f>
        <v>5684.6991666666663</v>
      </c>
      <c r="M50" s="8">
        <f>K50/$M$14</f>
        <v>1550.3725</v>
      </c>
      <c r="N50" s="8">
        <f>K50/$N$14</f>
        <v>310.0745</v>
      </c>
      <c r="O50" s="8">
        <f>K50/$O$14</f>
        <v>41.343266666666665</v>
      </c>
    </row>
    <row r="51" spans="1:15">
      <c r="A51" s="119"/>
      <c r="B51" s="119"/>
      <c r="C51" s="109" t="s">
        <v>24</v>
      </c>
      <c r="D51" s="11">
        <v>51025</v>
      </c>
      <c r="E51" s="11">
        <v>2162</v>
      </c>
      <c r="F51" s="7">
        <f>D51+E51</f>
        <v>53187</v>
      </c>
      <c r="G51" s="7">
        <f>ROUND(F51*$J$2,0)</f>
        <v>10999</v>
      </c>
      <c r="H51" s="39">
        <f>IF(F51&gt;$N$5,$P$5*(F51-$N$5)+$P$4*($N$5-$N$4)+$P$3*($N$4-$N$1),IF($N$5&gt;F51&gt;$N$4,$P$4*(F51-$N$4)+$P$3*($N$4-$N$1),0))</f>
        <v>6635.0935</v>
      </c>
      <c r="I51" s="79">
        <f>F51/100*0.5</f>
        <v>265.935</v>
      </c>
      <c r="J51" s="7">
        <f>G51+H51+I51</f>
        <v>17900.0285</v>
      </c>
      <c r="K51" s="7">
        <f>J51+F51</f>
        <v>71087.0285</v>
      </c>
      <c r="L51" s="7">
        <f>K51/$L$14</f>
        <v>5923.919041666667</v>
      </c>
      <c r="M51" s="8">
        <f>K51/$M$14</f>
        <v>1615.614284090909</v>
      </c>
      <c r="N51" s="8">
        <f>K51/$N$14</f>
        <v>323.12285681818184</v>
      </c>
      <c r="O51" s="8">
        <f>K51/$O$14</f>
        <v>43.083047575757575</v>
      </c>
    </row>
    <row r="52" spans="1:15">
      <c r="A52" s="119"/>
      <c r="B52" s="119"/>
      <c r="C52" s="109" t="s">
        <v>25</v>
      </c>
      <c r="D52" s="11">
        <v>53132</v>
      </c>
      <c r="E52" s="11">
        <v>2162</v>
      </c>
      <c r="F52" s="7">
        <f>D52+E52</f>
        <v>55294</v>
      </c>
      <c r="G52" s="7">
        <f>ROUND(F52*$J$2,0)</f>
        <v>11435</v>
      </c>
      <c r="H52" s="39">
        <f>IF(F52&gt;$N$5,$P$5*(F52-$N$5)+$P$4*($N$5-$N$4)+$P$3*($N$4-$N$1),IF($N$5&gt;F52&gt;$N$4,$P$4*(F52-$N$4)+$P$3*($N$4-$N$1),0))</f>
        <v>6952.197</v>
      </c>
      <c r="I52" s="79">
        <f>F52/100*0.5</f>
        <v>276.47</v>
      </c>
      <c r="J52" s="7">
        <f>G52+H52+I52</f>
        <v>18663.667</v>
      </c>
      <c r="K52" s="7">
        <f>J52+F52</f>
        <v>73957.667</v>
      </c>
      <c r="L52" s="7">
        <f>K52/$L$14</f>
        <v>6163.1389166666668</v>
      </c>
      <c r="M52" s="8">
        <f>K52/$M$14</f>
        <v>1680.8560681818183</v>
      </c>
      <c r="N52" s="8">
        <f>K52/$N$14</f>
        <v>336.17121363636363</v>
      </c>
      <c r="O52" s="8">
        <f>K52/$O$14</f>
        <v>44.822828484848486</v>
      </c>
    </row>
    <row r="53" spans="1:15">
      <c r="A53" s="119"/>
      <c r="B53" s="119"/>
      <c r="C53" s="110" t="s">
        <v>101</v>
      </c>
      <c r="D53" s="11">
        <v>58702</v>
      </c>
      <c r="E53" s="11">
        <v>2162</v>
      </c>
      <c r="F53" s="7">
        <f>D53+E53</f>
        <v>60864</v>
      </c>
      <c r="G53" s="7">
        <f>ROUND(F53*$J$2,0)</f>
        <v>12587</v>
      </c>
      <c r="H53" s="39">
        <f>IF(F53&gt;$N$5,$P$5*(F53-$N$5)+$P$4*($N$5-$N$4)+$P$3*($N$4-$N$1),IF($N$5&gt;F53&gt;$N$4,$P$4*(F53-$N$4)+$P$3*($N$4-$N$1),0))</f>
        <v>7790.482</v>
      </c>
      <c r="I53" s="79">
        <f>F53/100*0.5</f>
        <v>304.32</v>
      </c>
      <c r="J53" s="7">
        <f>G53+H53+I53</f>
        <v>20681.802</v>
      </c>
      <c r="K53" s="7">
        <f>J53+F53</f>
        <v>81545.802</v>
      </c>
      <c r="L53" s="7">
        <f>K53/$L$14</f>
        <v>6795.4834999999994</v>
      </c>
      <c r="M53" s="8">
        <f>K53/$M$14</f>
        <v>1853.3136818181817</v>
      </c>
      <c r="N53" s="8">
        <f>K53/$N$14</f>
        <v>370.66273636363633</v>
      </c>
      <c r="O53" s="8">
        <f>K53/$O$14</f>
        <v>49.421698181818179</v>
      </c>
    </row>
    <row r="54" spans="1:15">
      <c r="A54" s="119"/>
      <c r="B54" s="119"/>
      <c r="C54" s="111" t="s">
        <v>102</v>
      </c>
      <c r="D54" s="11">
        <v>63423</v>
      </c>
      <c r="E54" s="11">
        <v>2162</v>
      </c>
      <c r="F54" s="7">
        <f>D54+E54</f>
        <v>65585</v>
      </c>
      <c r="G54" s="7">
        <f>ROUND(F54*$J$2,0)</f>
        <v>13563</v>
      </c>
      <c r="H54" s="39">
        <f>IF(F54&gt;$N$5,$P$5*(F54-$N$5)+$P$4*($N$5-$N$4)+$P$3*($N$4-$N$1),IF($N$5&gt;F54&gt;$N$4,$P$4*(F54-$N$4)+$P$3*($N$4-$N$1),0))</f>
        <v>8500.9925</v>
      </c>
      <c r="I54" s="79">
        <f>F54/100*0.5</f>
        <v>327.925</v>
      </c>
      <c r="J54" s="7">
        <f>G54+H54+I54</f>
        <v>22391.9175</v>
      </c>
      <c r="K54" s="7">
        <f>J54+F54</f>
        <v>87976.9175</v>
      </c>
      <c r="L54" s="7">
        <f>K54/$L$14</f>
        <v>7331.409791666666</v>
      </c>
      <c r="M54" s="8">
        <f>K54/$M$14</f>
        <v>1999.4753977272726</v>
      </c>
      <c r="N54" s="8">
        <f>K54/$N$14</f>
        <v>399.89507954545451</v>
      </c>
      <c r="O54" s="8">
        <f>K54/$O$14</f>
        <v>53.319343939393939</v>
      </c>
    </row>
    <row r="55" spans="1:15">
      <c r="A55" s="119"/>
      <c r="B55" s="119"/>
      <c r="C55" s="108"/>
      <c r="D55" s="11"/>
      <c r="E55" s="11"/>
      <c r="F55" s="7"/>
      <c r="G55" s="7"/>
      <c r="H55" s="39"/>
      <c r="I55" s="79"/>
      <c r="J55" s="7"/>
      <c r="K55" s="7"/>
      <c r="L55" s="7"/>
      <c r="M55" s="8"/>
      <c r="N55" s="8"/>
      <c r="O55" s="8"/>
    </row>
    <row r="56" spans="1:15">
      <c r="A56" s="119" t="s">
        <v>98</v>
      </c>
      <c r="B56" s="119" t="s">
        <v>111</v>
      </c>
      <c r="C56" s="109">
        <v>13</v>
      </c>
      <c r="D56" s="11">
        <v>56502</v>
      </c>
      <c r="E56" s="11">
        <v>2162</v>
      </c>
      <c r="F56" s="7">
        <f>D56+E56</f>
        <v>58664</v>
      </c>
      <c r="G56" s="7">
        <f>ROUND(F56*$J$2,0)</f>
        <v>12132</v>
      </c>
      <c r="H56" s="39">
        <f>IF(F56&gt;$N$5,$P$5*(F56-$N$5)+$P$4*($N$5-$N$4)+$P$3*($N$4-$N$1),IF($N$5&gt;F56&gt;$N$4,$P$4*(F56-$N$4)+$P$3*($N$4-$N$1),0))</f>
        <v>7459.382</v>
      </c>
      <c r="I56" s="79">
        <f>F56/100*0.5</f>
        <v>293.32</v>
      </c>
      <c r="J56" s="7">
        <f>G56+H56+I56</f>
        <v>19884.701999999997</v>
      </c>
      <c r="K56" s="7">
        <f>J56+F56</f>
        <v>78548.70199999999</v>
      </c>
      <c r="L56" s="7">
        <f>K56/$L$14</f>
        <v>6545.7251666666662</v>
      </c>
      <c r="M56" s="8">
        <f>K56/$M$14</f>
        <v>1785.1977727272724</v>
      </c>
      <c r="N56" s="8">
        <f>K56/$N$14</f>
        <v>357.03955454545451</v>
      </c>
      <c r="O56" s="8">
        <f>K56/$O$14</f>
        <v>47.605273939393932</v>
      </c>
    </row>
    <row r="57" spans="1:15">
      <c r="A57" s="119"/>
      <c r="B57" s="119"/>
      <c r="C57" s="109">
        <v>14</v>
      </c>
      <c r="D57" s="11">
        <v>61042</v>
      </c>
      <c r="E57" s="11">
        <v>2162</v>
      </c>
      <c r="F57" s="7">
        <f>D57+E57</f>
        <v>63204</v>
      </c>
      <c r="G57" s="7">
        <f>ROUND(F57*$J$2,0)</f>
        <v>13071</v>
      </c>
      <c r="H57" s="39">
        <f>IF(F57&gt;$N$5,$P$5*(F57-$N$5)+$P$4*($N$5-$N$4)+$P$3*($N$4-$N$1),IF($N$5&gt;F57&gt;$N$4,$P$4*(F57-$N$4)+$P$3*($N$4-$N$1),0))</f>
        <v>8142.652</v>
      </c>
      <c r="I57" s="79">
        <f>F57/100*0.5</f>
        <v>316.02</v>
      </c>
      <c r="J57" s="7">
        <f>G57+H57+I57</f>
        <v>21529.672000000002</v>
      </c>
      <c r="K57" s="7">
        <f>J57+F57</f>
        <v>84733.672</v>
      </c>
      <c r="L57" s="7">
        <f>K57/$L$14</f>
        <v>7061.1393333333335</v>
      </c>
      <c r="M57" s="8">
        <f>K57/$M$14</f>
        <v>1925.7652727272728</v>
      </c>
      <c r="N57" s="8">
        <f>K57/$N$14</f>
        <v>385.15305454545455</v>
      </c>
      <c r="O57" s="8">
        <f>K57/$O$14</f>
        <v>51.353740606060612</v>
      </c>
    </row>
    <row r="58" spans="1:15">
      <c r="A58" s="119"/>
      <c r="B58" s="119"/>
      <c r="C58" s="109">
        <v>15</v>
      </c>
      <c r="D58" s="11">
        <v>65584</v>
      </c>
      <c r="E58" s="11">
        <v>2162</v>
      </c>
      <c r="F58" s="7">
        <f>D58+E58</f>
        <v>67746</v>
      </c>
      <c r="G58" s="7">
        <f>ROUND(F58*$J$2,0)</f>
        <v>14010</v>
      </c>
      <c r="H58" s="39">
        <f>IF(F58&gt;$N$5,$P$5*(F58-$N$5)+$P$4*($N$5-$N$4)+$P$3*($N$4-$N$1),IF($N$5&gt;F58&gt;$N$4,$P$4*(F58-$N$4)+$P$3*($N$4-$N$1),0))</f>
        <v>8826.223</v>
      </c>
      <c r="I58" s="79">
        <f>F58/100*0.5</f>
        <v>338.73</v>
      </c>
      <c r="J58" s="7">
        <f>G58+H58+I58</f>
        <v>23174.952999999998</v>
      </c>
      <c r="K58" s="7">
        <f>J58+F58</f>
        <v>90920.953</v>
      </c>
      <c r="L58" s="7">
        <f>K58/$L$14</f>
        <v>7576.7460833333325</v>
      </c>
      <c r="M58" s="8">
        <f>K58/$M$14</f>
        <v>2066.3852954545455</v>
      </c>
      <c r="N58" s="8">
        <f>K58/$N$14</f>
        <v>413.27705909090906</v>
      </c>
      <c r="O58" s="8">
        <f>K58/$O$14</f>
        <v>55.103607878787876</v>
      </c>
    </row>
    <row r="59" spans="1:15">
      <c r="A59" s="119"/>
      <c r="B59" s="119"/>
      <c r="C59" s="109">
        <v>16</v>
      </c>
      <c r="D59" s="11">
        <v>70130</v>
      </c>
      <c r="E59" s="11">
        <v>2162</v>
      </c>
      <c r="F59" s="7">
        <f>D59+E59</f>
        <v>72292</v>
      </c>
      <c r="G59" s="7">
        <f>ROUND(F59*$J$2,0)</f>
        <v>14950</v>
      </c>
      <c r="H59" s="39">
        <f>IF(F59&gt;$N$5,$P$5*(F59-$N$5)+$P$4*($N$5-$N$4)+$P$3*($N$4-$N$1),IF($N$5&gt;F59&gt;$N$4,$P$4*(F59-$N$4)+$P$3*($N$4-$N$1),0))</f>
        <v>9510.396</v>
      </c>
      <c r="I59" s="79">
        <f>F59/100*0.5</f>
        <v>361.46</v>
      </c>
      <c r="J59" s="7">
        <f>G59+H59+I59</f>
        <v>24821.856</v>
      </c>
      <c r="K59" s="7">
        <f>J59+F59</f>
        <v>97113.856</v>
      </c>
      <c r="L59" s="7">
        <f>K59/$L$14</f>
        <v>8092.8213333333333</v>
      </c>
      <c r="M59" s="8">
        <f>K59/$M$14</f>
        <v>2207.1330909090907</v>
      </c>
      <c r="N59" s="8">
        <f>K59/$N$14</f>
        <v>441.42661818181818</v>
      </c>
      <c r="O59" s="8">
        <f>K59/$O$14</f>
        <v>58.856882424242421</v>
      </c>
    </row>
    <row r="60" spans="1:15">
      <c r="A60" s="119"/>
      <c r="B60" s="119"/>
      <c r="C60" s="108">
        <v>17</v>
      </c>
      <c r="D60" s="11">
        <v>75922</v>
      </c>
      <c r="E60" s="11">
        <v>2162</v>
      </c>
      <c r="F60" s="7">
        <f>D60+E60</f>
        <v>78084</v>
      </c>
      <c r="G60" s="7">
        <f>ROUND(F60*$J$2,0)</f>
        <v>16148</v>
      </c>
      <c r="H60" s="39">
        <f>IF(F60&gt;$N$5,$P$5*(F60-$N$5)+$P$4*($N$5-$N$4)+$P$3*($N$4-$N$1),IF($N$5&gt;F60&gt;$N$4,$P$4*(F60-$N$4)+$P$3*($N$4-$N$1),0))</f>
        <v>10382.092</v>
      </c>
      <c r="I60" s="79">
        <f>F60/100*0.5</f>
        <v>390.42</v>
      </c>
      <c r="J60" s="7">
        <f>G60+H60+I60</f>
        <v>26920.512</v>
      </c>
      <c r="K60" s="7">
        <f>J60+F60</f>
        <v>105004.512</v>
      </c>
      <c r="L60" s="7">
        <f>K60/$L$14</f>
        <v>8750.376</v>
      </c>
      <c r="M60" s="8">
        <f>K60/$M$14</f>
        <v>2386.4661818181817</v>
      </c>
      <c r="N60" s="8">
        <f>K60/$N$14</f>
        <v>477.29323636363637</v>
      </c>
      <c r="O60" s="8">
        <f>K60/$O$14</f>
        <v>63.639098181818184</v>
      </c>
    </row>
    <row r="61" spans="1:15">
      <c r="A61" s="118"/>
      <c r="B61" s="118"/>
      <c r="C61" s="108">
        <v>18</v>
      </c>
      <c r="D61" s="11">
        <v>79927</v>
      </c>
      <c r="E61" s="11">
        <v>2162</v>
      </c>
      <c r="F61" s="7">
        <f>D61+E61</f>
        <v>82089</v>
      </c>
      <c r="G61" s="7">
        <f>ROUND(F61*$J$2,0)</f>
        <v>16976</v>
      </c>
      <c r="H61" s="39">
        <f>IF(F61&gt;$N$5,$P$5*(F61-$N$5)+$P$4*($N$5-$N$4)+$P$3*($N$4-$N$1),IF($N$5&gt;F61&gt;$N$4,$P$4*(F61-$N$4)+$P$3*($N$4-$N$1),0))</f>
        <v>10984.8445</v>
      </c>
      <c r="I61" s="79">
        <f>F61/100*0.5</f>
        <v>410.445</v>
      </c>
      <c r="J61" s="7">
        <f>G61+H61+I61</f>
        <v>28371.2895</v>
      </c>
      <c r="K61" s="7">
        <f>J61+F61</f>
        <v>110460.2895</v>
      </c>
      <c r="L61" s="7">
        <f>K61/$L$14</f>
        <v>9205.024125</v>
      </c>
      <c r="M61" s="8">
        <f>K61/$M$14</f>
        <v>2510.461125</v>
      </c>
      <c r="N61" s="8">
        <f>K61/$N$14</f>
        <v>502.092225</v>
      </c>
      <c r="O61" s="8">
        <f>K61/$O$14</f>
        <v>66.94563</v>
      </c>
    </row>
    <row r="62" spans="1:15">
      <c r="A62" s="118"/>
      <c r="B62" s="11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24.9">
      <c r="A63" s="119" t="s">
        <v>99</v>
      </c>
      <c r="B63" s="119" t="s">
        <v>110</v>
      </c>
      <c r="C63" s="112">
        <v>19</v>
      </c>
      <c r="D63" s="11">
        <v>70208</v>
      </c>
      <c r="E63" s="11">
        <v>2162</v>
      </c>
      <c r="F63" s="113">
        <f>D63+E63</f>
        <v>72370</v>
      </c>
      <c r="G63" s="113">
        <f>ROUND(F63*$J$2,0)</f>
        <v>14966</v>
      </c>
      <c r="H63" s="39">
        <f>IF(F63&gt;$N$5,$P$5*(F63-$N$5)+$P$4*($N$5-$N$4)+$P$3*($N$4-$N$1),IF($N$5&gt;F63&gt;$N$4,$P$4*(F63-$N$4)+$P$3*($N$4-$N$1),0))</f>
        <v>9522.135</v>
      </c>
      <c r="I63" s="39">
        <f>F63/100*0.5</f>
        <v>361.85</v>
      </c>
      <c r="J63" s="113">
        <f>G63+H63+I63</f>
        <v>24849.985</v>
      </c>
      <c r="K63" s="113">
        <f>J63+F63</f>
        <v>97219.985</v>
      </c>
      <c r="L63" s="113">
        <f>K63/$L$14</f>
        <v>8101.6654166666667</v>
      </c>
      <c r="M63" s="114">
        <f>K63/$M$14</f>
        <v>2209.5451136363636</v>
      </c>
      <c r="N63" s="114">
        <f>K63/$N$14</f>
        <v>441.90902272727271</v>
      </c>
      <c r="O63" s="114">
        <f>K63/$O$14</f>
        <v>58.921203030303033</v>
      </c>
    </row>
    <row r="64" spans="1:15">
      <c r="A64" s="118"/>
      <c r="B64" s="118"/>
      <c r="C64" s="112">
        <v>20</v>
      </c>
      <c r="D64" s="11">
        <v>75231</v>
      </c>
      <c r="E64" s="11">
        <v>2162</v>
      </c>
      <c r="F64" s="113">
        <f>D64+E64</f>
        <v>77393</v>
      </c>
      <c r="G64" s="113">
        <f>ROUND(F64*$J$2,0)</f>
        <v>16005</v>
      </c>
      <c r="H64" s="39">
        <f>IF(F64&gt;$N$5,$P$5*(F64-$N$5)+$P$4*($N$5-$N$4)+$P$3*($N$4-$N$1),IF($N$5&gt;F64&gt;$N$4,$P$4*(F64-$N$4)+$P$3*($N$4-$N$1),0))</f>
        <v>10278.0965</v>
      </c>
      <c r="I64" s="39">
        <f>F64/100*0.5</f>
        <v>386.965</v>
      </c>
      <c r="J64" s="113">
        <f>G64+H64+I64</f>
        <v>26670.0615</v>
      </c>
      <c r="K64" s="113">
        <f>J64+F64</f>
        <v>104063.0615</v>
      </c>
      <c r="L64" s="113">
        <f>K64/$L$14</f>
        <v>8671.9217916666657</v>
      </c>
      <c r="M64" s="114">
        <f>K64/$M$14</f>
        <v>2365.0695795454544</v>
      </c>
      <c r="N64" s="114">
        <f>K64/$N$14</f>
        <v>473.01391590909088</v>
      </c>
      <c r="O64" s="114">
        <f>K64/$O$14</f>
        <v>63.068522121212119</v>
      </c>
    </row>
    <row r="65" spans="1:15">
      <c r="A65" s="118"/>
      <c r="B65" s="118"/>
      <c r="C65" s="115">
        <v>21</v>
      </c>
      <c r="D65" s="11">
        <v>80256</v>
      </c>
      <c r="E65" s="11">
        <v>2162</v>
      </c>
      <c r="F65" s="113">
        <f>D65+E65</f>
        <v>82418</v>
      </c>
      <c r="G65" s="113">
        <f>ROUND(F65*$J$2,0)</f>
        <v>17044</v>
      </c>
      <c r="H65" s="39">
        <f>IF(F65&gt;$N$5,$P$5*(F65-$N$5)+$P$4*($N$5-$N$4)+$P$3*($N$4-$N$1),IF($N$5&gt;F65&gt;$N$4,$P$4*(F65-$N$4)+$P$3*($N$4-$N$1),0))</f>
        <v>11034.359</v>
      </c>
      <c r="I65" s="39">
        <f>F65/100*0.5</f>
        <v>412.09</v>
      </c>
      <c r="J65" s="113">
        <f>G65+H65+I65</f>
        <v>28490.449</v>
      </c>
      <c r="K65" s="113">
        <f>J65+F65</f>
        <v>110908.449</v>
      </c>
      <c r="L65" s="113">
        <f>K65/$L$14</f>
        <v>9242.37075</v>
      </c>
      <c r="M65" s="114">
        <f>K65/$M$14</f>
        <v>2520.6465681818181</v>
      </c>
      <c r="N65" s="114">
        <f>K65/$N$14</f>
        <v>504.12931363636363</v>
      </c>
      <c r="O65" s="114">
        <f>K65/$O$14</f>
        <v>67.217241818181819</v>
      </c>
    </row>
    <row r="66" spans="1:15">
      <c r="A66" s="118"/>
      <c r="B66" s="118"/>
      <c r="C66" s="115">
        <v>22</v>
      </c>
      <c r="D66" s="11">
        <v>85280</v>
      </c>
      <c r="E66" s="11">
        <v>2162</v>
      </c>
      <c r="F66" s="113">
        <f>D66+E66</f>
        <v>87442</v>
      </c>
      <c r="G66" s="113">
        <f>ROUND(F66*$J$2,0)</f>
        <v>18083</v>
      </c>
      <c r="H66" s="39">
        <f>IF(F66&gt;$N$5,$P$5*(F66-$N$5)+$P$4*($N$5-$N$4)+$P$3*($N$4-$N$1),IF($N$5&gt;F66&gt;$N$4,$P$4*(F66-$N$4)+$P$3*($N$4-$N$1),0))</f>
        <v>11790.471</v>
      </c>
      <c r="I66" s="39">
        <f>F66/100*0.5</f>
        <v>437.21</v>
      </c>
      <c r="J66" s="113">
        <f>G66+H66+I66</f>
        <v>30310.680999999997</v>
      </c>
      <c r="K66" s="113">
        <f>J66+F66</f>
        <v>117752.681</v>
      </c>
      <c r="L66" s="113">
        <f>K66/$L$14</f>
        <v>9812.7234166666658</v>
      </c>
      <c r="M66" s="114">
        <f>K66/$M$14</f>
        <v>2676.1972954545454</v>
      </c>
      <c r="N66" s="114">
        <f>K66/$N$14</f>
        <v>535.23945909090912</v>
      </c>
      <c r="O66" s="114">
        <f>K66/$O$14</f>
        <v>71.365261212121212</v>
      </c>
    </row>
    <row r="67" spans="1:15">
      <c r="A67" s="118"/>
      <c r="B67" s="118"/>
      <c r="C67" s="115">
        <v>23</v>
      </c>
      <c r="D67" s="11">
        <v>91009</v>
      </c>
      <c r="E67" s="11">
        <v>2162</v>
      </c>
      <c r="F67" s="113">
        <f>D67+E67</f>
        <v>93171</v>
      </c>
      <c r="G67" s="113">
        <f>ROUND(F67*$J$2,0)</f>
        <v>19268</v>
      </c>
      <c r="H67" s="39">
        <f>IF(F67&gt;$N$5,$P$5*(F67-$N$5)+$P$4*($N$5-$N$4)+$P$3*($N$4-$N$1),IF($N$5&gt;F67&gt;$N$4,$P$4*(F67-$N$4)+$P$3*($N$4-$N$1),0))</f>
        <v>12652.6855</v>
      </c>
      <c r="I67" s="39">
        <f>F67/100*0.5</f>
        <v>465.855</v>
      </c>
      <c r="J67" s="113">
        <f>G67+H67+I67</f>
        <v>32386.5405</v>
      </c>
      <c r="K67" s="113">
        <f>J67+F67</f>
        <v>125557.5405</v>
      </c>
      <c r="L67" s="113">
        <f>K67/$L$14</f>
        <v>10463.128375</v>
      </c>
      <c r="M67" s="114">
        <f>K67/$M$14</f>
        <v>2853.5804659090909</v>
      </c>
      <c r="N67" s="114">
        <f>K67/$N$14</f>
        <v>570.71609318181822</v>
      </c>
      <c r="O67" s="114">
        <f>K67/$O$14</f>
        <v>76.0954790909091</v>
      </c>
    </row>
  </sheetData>
  <mergeCells count="2">
    <mergeCell ref="A10:H10"/>
    <mergeCell ref="G12:J12"/>
  </mergeCells>
  <pageMargins left="0.7" right="0.7" top="0.75" bottom="0.75" header="0.3" footer="0.3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Y51"/>
  <sheetViews>
    <sheetView topLeftCell="A7" view="normal" workbookViewId="0">
      <selection pane="topLeft" activeCell="C11" sqref="C11:C30"/>
    </sheetView>
  </sheetViews>
  <sheetFormatPr defaultRowHeight="12.45"/>
  <cols>
    <col min="2" max="2" width="10.7109375" style="33" customWidth="1"/>
    <col min="3" max="3" width="15.7109375" bestFit="1" customWidth="1"/>
    <col min="4" max="14" width="10.84765625" customWidth="1"/>
    <col min="15" max="15" width="2.41796875" customWidth="1"/>
    <col min="16" max="16" width="10.84765625" customWidth="1"/>
    <col min="17" max="17" width="14.84765625" bestFit="1" customWidth="1"/>
    <col min="18" max="18" width="2.84765625" customWidth="1"/>
    <col min="19" max="25" width="10.84765625" customWidth="1"/>
  </cols>
  <sheetData>
    <row r="1" spans="2:14" hidden="1">
      <c r="B1"/>
      <c r="I1" s="57"/>
      <c r="J1" s="58"/>
      <c r="K1" s="1" t="s">
        <v>38</v>
      </c>
      <c r="L1" s="39">
        <v>6396</v>
      </c>
      <c r="M1" s="40" t="s">
        <v>39</v>
      </c>
      <c r="N1" s="41"/>
    </row>
    <row r="2" spans="2:25" ht="15" hidden="1">
      <c r="B2"/>
      <c r="I2" s="57"/>
      <c r="J2" s="58"/>
      <c r="K2" s="1" t="s">
        <v>41</v>
      </c>
      <c r="L2" s="39">
        <v>50270</v>
      </c>
      <c r="M2" s="42"/>
      <c r="N2" s="44"/>
      <c r="V2" s="36"/>
      <c r="W2" s="36"/>
      <c r="X2" s="36"/>
      <c r="Y2" s="36"/>
    </row>
    <row r="3" spans="2:25" ht="15" hidden="1">
      <c r="B3"/>
      <c r="I3" s="57"/>
      <c r="J3" s="58"/>
      <c r="K3" s="1" t="s">
        <v>43</v>
      </c>
      <c r="L3" s="39">
        <v>9880</v>
      </c>
      <c r="M3" s="42" t="s">
        <v>44</v>
      </c>
      <c r="N3" s="47">
        <v>0</v>
      </c>
      <c r="V3" s="36"/>
      <c r="W3" s="36"/>
      <c r="X3" s="36"/>
      <c r="Y3" s="36"/>
    </row>
    <row r="4" spans="2:25" ht="15" hidden="1">
      <c r="B4"/>
      <c r="I4" s="57"/>
      <c r="J4" s="58"/>
      <c r="K4" s="49" t="s">
        <v>45</v>
      </c>
      <c r="L4" s="50">
        <v>9100</v>
      </c>
      <c r="M4" s="51" t="s">
        <v>46</v>
      </c>
      <c r="N4" s="52">
        <v>0.1505</v>
      </c>
      <c r="V4" s="36"/>
      <c r="W4" s="36"/>
      <c r="X4" s="36"/>
      <c r="Y4" s="36"/>
    </row>
    <row r="5" spans="2:25" ht="15" hidden="1">
      <c r="B5"/>
      <c r="I5" s="57"/>
      <c r="J5" s="58"/>
      <c r="K5" s="1" t="s">
        <v>47</v>
      </c>
      <c r="L5" s="39">
        <v>50270</v>
      </c>
      <c r="M5" s="45" t="s">
        <v>48</v>
      </c>
      <c r="N5" s="53">
        <v>0.1505</v>
      </c>
      <c r="V5" s="36"/>
      <c r="W5" s="36"/>
      <c r="X5" s="36"/>
      <c r="Y5" s="36"/>
    </row>
    <row r="6" spans="2:25" ht="15" hidden="1">
      <c r="B6"/>
      <c r="I6" s="57"/>
      <c r="J6" s="58"/>
      <c r="K6" s="31"/>
      <c r="L6" s="59"/>
      <c r="M6" s="31"/>
      <c r="N6" s="60"/>
      <c r="V6" s="36"/>
      <c r="W6" s="36"/>
      <c r="X6" s="36"/>
      <c r="Y6" s="36"/>
    </row>
    <row r="7" spans="1:14" s="124" customFormat="1" ht="20.15">
      <c r="A7" s="140" t="s">
        <v>159</v>
      </c>
      <c r="D7" s="141"/>
      <c r="E7" s="141"/>
      <c r="F7" s="141"/>
      <c r="G7" s="141" t="s">
        <v>93</v>
      </c>
      <c r="I7" s="125"/>
      <c r="J7" s="126"/>
      <c r="K7" s="127"/>
      <c r="L7" s="128"/>
      <c r="M7" s="127"/>
      <c r="N7" s="129"/>
    </row>
    <row r="8" spans="1:25" ht="15.45">
      <c r="A8" s="76"/>
      <c r="B8"/>
      <c r="V8" s="36"/>
      <c r="W8" s="36"/>
      <c r="X8" s="36"/>
      <c r="Y8" s="36"/>
    </row>
    <row r="9" spans="2:25" ht="15.45">
      <c r="B9"/>
      <c r="C9" s="61" t="s">
        <v>52</v>
      </c>
      <c r="D9" s="61" t="s">
        <v>53</v>
      </c>
      <c r="E9" s="1"/>
      <c r="F9" s="61" t="s">
        <v>54</v>
      </c>
      <c r="G9" s="61" t="s">
        <v>50</v>
      </c>
      <c r="H9" s="61" t="s">
        <v>80</v>
      </c>
      <c r="I9" s="1"/>
      <c r="J9" s="62" t="s">
        <v>55</v>
      </c>
      <c r="K9" s="62" t="s">
        <v>56</v>
      </c>
      <c r="L9" s="62" t="s">
        <v>58</v>
      </c>
      <c r="M9" s="62" t="s">
        <v>57</v>
      </c>
      <c r="N9" s="62" t="s">
        <v>59</v>
      </c>
      <c r="P9" s="62" t="s">
        <v>60</v>
      </c>
      <c r="Q9" s="63" t="s">
        <v>61</v>
      </c>
      <c r="R9" s="64"/>
      <c r="V9" s="36"/>
      <c r="W9" s="36"/>
      <c r="X9" s="36"/>
      <c r="Y9" s="36"/>
    </row>
    <row r="10" spans="1:25" ht="15.45">
      <c r="A10" s="61" t="s">
        <v>63</v>
      </c>
      <c r="B10" s="61" t="s">
        <v>64</v>
      </c>
      <c r="C10" s="61"/>
      <c r="D10" s="61"/>
      <c r="E10" s="61" t="s">
        <v>65</v>
      </c>
      <c r="F10" s="61"/>
      <c r="G10" s="77">
        <v>0.2068</v>
      </c>
      <c r="H10" s="77"/>
      <c r="I10" s="65" t="s">
        <v>66</v>
      </c>
      <c r="J10" s="1"/>
      <c r="K10" s="1">
        <v>12</v>
      </c>
      <c r="L10" s="1">
        <v>220</v>
      </c>
      <c r="M10" s="1">
        <v>44</v>
      </c>
      <c r="N10" s="1">
        <v>1650</v>
      </c>
      <c r="P10" s="1"/>
      <c r="Q10" s="1"/>
      <c r="R10" s="31"/>
      <c r="V10" s="36"/>
      <c r="W10" s="36"/>
      <c r="X10" s="36"/>
      <c r="Y10" s="36"/>
    </row>
    <row r="11" spans="1:25" ht="15">
      <c r="A11" s="1">
        <v>1</v>
      </c>
      <c r="B11" s="49">
        <v>1</v>
      </c>
      <c r="C11" s="67">
        <v>88364</v>
      </c>
      <c r="D11" s="67">
        <v>2162</v>
      </c>
      <c r="E11" s="67">
        <f>C11+D11</f>
        <v>90526</v>
      </c>
      <c r="F11" s="39">
        <f>IF(E11&gt;$L$5,$N$5*(E11-$L$5)+$N$4*($L$5-$L$4)+$N$3*($L$4-$L$1),IF($L$5&gt;E11&gt;$L$4,$N$4*(E11-$L$4)+$N$3*($L$4-$L$1),0))</f>
        <v>12254.613000000001</v>
      </c>
      <c r="G11" s="68">
        <f>E11*$G$10</f>
        <v>18720.7768</v>
      </c>
      <c r="H11" s="68">
        <f>E11/100*0.5</f>
        <v>452.63</v>
      </c>
      <c r="I11" s="68">
        <f>F11+G11+H11</f>
        <v>31428.019800000002</v>
      </c>
      <c r="J11" s="67">
        <f>E11+I11</f>
        <v>121954.01980000001</v>
      </c>
      <c r="K11" s="39">
        <f>J11/$K$10</f>
        <v>10162.834983333334</v>
      </c>
      <c r="L11" s="39">
        <f>J11/$L$10</f>
        <v>554.33645363636367</v>
      </c>
      <c r="M11" s="39">
        <f>J11/$M$10</f>
        <v>2771.6822681818185</v>
      </c>
      <c r="N11" s="39">
        <f>J11/$N$10</f>
        <v>73.911527151515159</v>
      </c>
      <c r="P11" s="39">
        <f>0.1*C11</f>
        <v>8836.4</v>
      </c>
      <c r="Q11" s="39">
        <f>0.1*J11</f>
        <v>12195.401980000002</v>
      </c>
      <c r="R11" s="59"/>
      <c r="V11" s="36"/>
      <c r="W11" s="36"/>
      <c r="X11" s="36"/>
      <c r="Y11" s="36"/>
    </row>
    <row r="12" spans="1:25" ht="15">
      <c r="A12" s="1">
        <v>2</v>
      </c>
      <c r="B12" s="49">
        <v>2</v>
      </c>
      <c r="C12" s="67">
        <v>91131</v>
      </c>
      <c r="D12" s="67">
        <v>2162</v>
      </c>
      <c r="E12" s="67">
        <f>C12+D12</f>
        <v>93293</v>
      </c>
      <c r="F12" s="39">
        <f>IF(E12&gt;$L$5,$N$5*(E12-$L$5)+$N$4*($L$5-$L$4)+$N$3*($L$4-$L$1),IF($L$5&gt;E12&gt;$L$4,$N$4*(E12-$L$4)+$N$3*($L$4-$L$1),0))</f>
        <v>12671.0465</v>
      </c>
      <c r="G12" s="68">
        <f>E12*$G$10</f>
        <v>19292.992400000003</v>
      </c>
      <c r="H12" s="68">
        <f>E12/100*0.5</f>
        <v>466.465</v>
      </c>
      <c r="I12" s="68">
        <f>F12+G12+H12</f>
        <v>32430.503900000003</v>
      </c>
      <c r="J12" s="67">
        <f>E12+I12</f>
        <v>125723.50390000001</v>
      </c>
      <c r="K12" s="39">
        <f>J12/$K$10</f>
        <v>10476.958658333335</v>
      </c>
      <c r="L12" s="39">
        <f>J12/$L$10</f>
        <v>571.47047227272731</v>
      </c>
      <c r="M12" s="39">
        <f>J12/$M$10</f>
        <v>2857.3523613636366</v>
      </c>
      <c r="N12" s="39">
        <f>J12/$N$10</f>
        <v>76.196062969696982</v>
      </c>
      <c r="P12" s="39">
        <f>0.1*C12</f>
        <v>9113.1</v>
      </c>
      <c r="Q12" s="39">
        <f>0.1*J12</f>
        <v>12572.350390000001</v>
      </c>
      <c r="R12" s="59"/>
      <c r="V12" s="36"/>
      <c r="W12" s="36"/>
      <c r="X12" s="36"/>
      <c r="Y12" s="36"/>
    </row>
    <row r="13" spans="1:25" ht="15">
      <c r="A13" s="1">
        <v>3</v>
      </c>
      <c r="B13" s="49">
        <v>3</v>
      </c>
      <c r="C13" s="67">
        <v>93898</v>
      </c>
      <c r="D13" s="67">
        <v>2162</v>
      </c>
      <c r="E13" s="67">
        <f>C13+D13</f>
        <v>96060</v>
      </c>
      <c r="F13" s="39">
        <f>IF(E13&gt;$L$5,$N$5*(E13-$L$5)+$N$4*($L$5-$L$4)+$N$3*($L$4-$L$1),IF($L$5&gt;E13&gt;$L$4,$N$4*(E13-$L$4)+$N$3*($L$4-$L$1),0))</f>
        <v>13087.48</v>
      </c>
      <c r="G13" s="68">
        <f>E13*$G$10</f>
        <v>19865.208000000002</v>
      </c>
      <c r="H13" s="68">
        <f>E13/100*0.5</f>
        <v>480.3</v>
      </c>
      <c r="I13" s="68">
        <f>F13+G13+H13</f>
        <v>33432.988000000005</v>
      </c>
      <c r="J13" s="67">
        <f>E13+I13</f>
        <v>129492.98800000001</v>
      </c>
      <c r="K13" s="39">
        <f>J13/$K$10</f>
        <v>10791.082333333334</v>
      </c>
      <c r="L13" s="39">
        <f>J13/$L$10</f>
        <v>588.60449090909094</v>
      </c>
      <c r="M13" s="39">
        <f>J13/$M$10</f>
        <v>2943.0224545454548</v>
      </c>
      <c r="N13" s="39">
        <f>J13/$N$10</f>
        <v>78.48059878787879</v>
      </c>
      <c r="P13" s="39">
        <f>0.1*C13</f>
        <v>9389.8000000000011</v>
      </c>
      <c r="Q13" s="39">
        <f>0.1*J13</f>
        <v>12949.298800000002</v>
      </c>
      <c r="R13" s="59"/>
      <c r="V13" s="36"/>
      <c r="W13" s="36"/>
      <c r="X13" s="36"/>
      <c r="Y13" s="36"/>
    </row>
    <row r="14" spans="1:25" ht="15">
      <c r="A14" s="1">
        <v>4</v>
      </c>
      <c r="B14" s="49">
        <v>4</v>
      </c>
      <c r="C14" s="67">
        <v>96665</v>
      </c>
      <c r="D14" s="67">
        <v>2162</v>
      </c>
      <c r="E14" s="67">
        <f>C14+D14</f>
        <v>98827</v>
      </c>
      <c r="F14" s="39">
        <f>IF(E14&gt;$L$5,$N$5*(E14-$L$5)+$N$4*($L$5-$L$4)+$N$3*($L$4-$L$1),IF($L$5&gt;E14&gt;$L$4,$N$4*(E14-$L$4)+$N$3*($L$4-$L$1),0))</f>
        <v>13503.913499999999</v>
      </c>
      <c r="G14" s="68">
        <f>E14*$G$10</f>
        <v>20437.423600000002</v>
      </c>
      <c r="H14" s="68">
        <f>E14/100*0.5</f>
        <v>494.135</v>
      </c>
      <c r="I14" s="68">
        <f>F14+G14+H14</f>
        <v>34435.472100000006</v>
      </c>
      <c r="J14" s="67">
        <f>E14+I14</f>
        <v>133262.4721</v>
      </c>
      <c r="K14" s="39">
        <f>J14/$K$10</f>
        <v>11105.206008333334</v>
      </c>
      <c r="L14" s="39">
        <f>J14/$L$10</f>
        <v>605.73850954545458</v>
      </c>
      <c r="M14" s="39">
        <f>J14/$M$10</f>
        <v>3028.692547727273</v>
      </c>
      <c r="N14" s="39">
        <f>J14/$N$10</f>
        <v>80.765134606060613</v>
      </c>
      <c r="P14" s="39">
        <f>0.1*C14</f>
        <v>9666.5</v>
      </c>
      <c r="Q14" s="39">
        <f>0.1*J14</f>
        <v>13326.247210000001</v>
      </c>
      <c r="R14" s="59"/>
      <c r="V14" s="36"/>
      <c r="W14" s="36"/>
      <c r="X14" s="36"/>
      <c r="Y14" s="36"/>
    </row>
    <row r="15" spans="1:18">
      <c r="A15" s="13">
        <v>5</v>
      </c>
      <c r="B15" s="49">
        <v>5</v>
      </c>
      <c r="C15" s="67">
        <v>99425</v>
      </c>
      <c r="D15" s="67">
        <v>2162</v>
      </c>
      <c r="E15" s="67">
        <f>C15+D15</f>
        <v>101587</v>
      </c>
      <c r="F15" s="39">
        <f>IF(E15&gt;$L$5,$N$5*(E15-$L$5)+$N$4*($L$5-$L$4)+$N$3*($L$4-$L$1),IF($L$5&gt;E15&gt;$L$4,$N$4*(E15-$L$4)+$N$3*($L$4-$L$1),0))</f>
        <v>13919.2935</v>
      </c>
      <c r="G15" s="68">
        <f>E15*$G$10</f>
        <v>21008.191600000002</v>
      </c>
      <c r="H15" s="68">
        <f>E15/100*0.5</f>
        <v>507.935</v>
      </c>
      <c r="I15" s="68">
        <f>F15+G15+H15</f>
        <v>35435.4201</v>
      </c>
      <c r="J15" s="67">
        <f>E15+I15</f>
        <v>137022.4201</v>
      </c>
      <c r="K15" s="39">
        <f>J15/$K$10</f>
        <v>11418.535008333332</v>
      </c>
      <c r="L15" s="39">
        <f>J15/$L$10</f>
        <v>622.82918227272717</v>
      </c>
      <c r="M15" s="39">
        <f>J15/$M$10</f>
        <v>3114.1459113636361</v>
      </c>
      <c r="N15" s="39">
        <f>J15/$N$10</f>
        <v>83.04389096969696</v>
      </c>
      <c r="P15" s="39">
        <f>0.1*C15</f>
        <v>9942.5</v>
      </c>
      <c r="Q15" s="39">
        <f>0.1*J15</f>
        <v>13702.24201</v>
      </c>
      <c r="R15" s="59"/>
    </row>
    <row r="16" spans="1:18">
      <c r="A16" s="69"/>
      <c r="B16" s="49">
        <v>6</v>
      </c>
      <c r="C16" s="67">
        <v>99425</v>
      </c>
      <c r="D16" s="67">
        <v>2162</v>
      </c>
      <c r="E16" s="67">
        <f>C16+D16</f>
        <v>101587</v>
      </c>
      <c r="F16" s="39">
        <f>IF(E16&gt;$L$5,$N$5*(E16-$L$5)+$N$4*($L$5-$L$4)+$N$3*($L$4-$L$1),IF($L$5&gt;E16&gt;$L$4,$N$4*(E16-$L$4)+$N$3*($L$4-$L$1),0))</f>
        <v>13919.2935</v>
      </c>
      <c r="G16" s="68">
        <f>E16*$G$10</f>
        <v>21008.191600000002</v>
      </c>
      <c r="H16" s="68">
        <f>E16/100*0.5</f>
        <v>507.935</v>
      </c>
      <c r="I16" s="68">
        <f>F16+G16+H16</f>
        <v>35435.4201</v>
      </c>
      <c r="J16" s="67">
        <f>E16+I16</f>
        <v>137022.4201</v>
      </c>
      <c r="K16" s="39">
        <f>J16/$K$10</f>
        <v>11418.535008333332</v>
      </c>
      <c r="L16" s="39">
        <f>J16/$L$10</f>
        <v>622.82918227272717</v>
      </c>
      <c r="M16" s="39">
        <f>J16/$M$10</f>
        <v>3114.1459113636361</v>
      </c>
      <c r="N16" s="39">
        <f>J16/$N$10</f>
        <v>83.04389096969696</v>
      </c>
      <c r="P16" s="39">
        <f>0.1*C16</f>
        <v>9942.5</v>
      </c>
      <c r="Q16" s="39">
        <f>0.1*J16</f>
        <v>13702.24201</v>
      </c>
      <c r="R16" s="59"/>
    </row>
    <row r="17" spans="1:18">
      <c r="A17" s="69"/>
      <c r="B17" s="49">
        <v>7</v>
      </c>
      <c r="C17" s="67">
        <v>99425</v>
      </c>
      <c r="D17" s="67">
        <v>2162</v>
      </c>
      <c r="E17" s="67">
        <f>C17+D17</f>
        <v>101587</v>
      </c>
      <c r="F17" s="39">
        <f>IF(E17&gt;$L$5,$N$5*(E17-$L$5)+$N$4*($L$5-$L$4)+$N$3*($L$4-$L$1),IF($L$5&gt;E17&gt;$L$4,$N$4*(E17-$L$4)+$N$3*($L$4-$L$1),0))</f>
        <v>13919.2935</v>
      </c>
      <c r="G17" s="68">
        <f>E17*$G$10</f>
        <v>21008.191600000002</v>
      </c>
      <c r="H17" s="68">
        <f>E17/100*0.5</f>
        <v>507.935</v>
      </c>
      <c r="I17" s="68">
        <f>F17+G17+H17</f>
        <v>35435.4201</v>
      </c>
      <c r="J17" s="67">
        <f>E17+I17</f>
        <v>137022.4201</v>
      </c>
      <c r="K17" s="39">
        <f>J17/$K$10</f>
        <v>11418.535008333332</v>
      </c>
      <c r="L17" s="39">
        <f>J17/$L$10</f>
        <v>622.82918227272717</v>
      </c>
      <c r="M17" s="39">
        <f>J17/$M$10</f>
        <v>3114.1459113636361</v>
      </c>
      <c r="N17" s="39">
        <f>J17/$N$10</f>
        <v>83.04389096969696</v>
      </c>
      <c r="P17" s="39">
        <f>0.1*C17</f>
        <v>9942.5</v>
      </c>
      <c r="Q17" s="39">
        <f>0.1*J17</f>
        <v>13702.24201</v>
      </c>
      <c r="R17" s="59"/>
    </row>
    <row r="18" spans="1:18">
      <c r="A18" s="69"/>
      <c r="B18" s="49">
        <v>8</v>
      </c>
      <c r="C18" s="67">
        <v>99425</v>
      </c>
      <c r="D18" s="67">
        <v>2162</v>
      </c>
      <c r="E18" s="67">
        <f>C18+D18</f>
        <v>101587</v>
      </c>
      <c r="F18" s="39">
        <f>IF(E18&gt;$L$5,$N$5*(E18-$L$5)+$N$4*($L$5-$L$4)+$N$3*($L$4-$L$1),IF($L$5&gt;E18&gt;$L$4,$N$4*(E18-$L$4)+$N$3*($L$4-$L$1),0))</f>
        <v>13919.2935</v>
      </c>
      <c r="G18" s="68">
        <f>E18*$G$10</f>
        <v>21008.191600000002</v>
      </c>
      <c r="H18" s="68">
        <f>E18/100*0.5</f>
        <v>507.935</v>
      </c>
      <c r="I18" s="68">
        <f>F18+G18+H18</f>
        <v>35435.4201</v>
      </c>
      <c r="J18" s="67">
        <f>E18+I18</f>
        <v>137022.4201</v>
      </c>
      <c r="K18" s="39">
        <f>J18/$K$10</f>
        <v>11418.535008333332</v>
      </c>
      <c r="L18" s="39">
        <f>J18/$L$10</f>
        <v>622.82918227272717</v>
      </c>
      <c r="M18" s="39">
        <f>J18/$M$10</f>
        <v>3114.1459113636361</v>
      </c>
      <c r="N18" s="39">
        <f>J18/$N$10</f>
        <v>83.04389096969696</v>
      </c>
      <c r="P18" s="39">
        <f>0.1*C18</f>
        <v>9942.5</v>
      </c>
      <c r="Q18" s="39">
        <f>0.1*J18</f>
        <v>13702.24201</v>
      </c>
      <c r="R18" s="59"/>
    </row>
    <row r="19" spans="1:18">
      <c r="A19" s="10"/>
      <c r="B19" s="49">
        <v>9</v>
      </c>
      <c r="C19" s="67">
        <v>99425</v>
      </c>
      <c r="D19" s="67">
        <v>2162</v>
      </c>
      <c r="E19" s="67">
        <f>C19+D19</f>
        <v>101587</v>
      </c>
      <c r="F19" s="39">
        <f>IF(E19&gt;$L$5,$N$5*(E19-$L$5)+$N$4*($L$5-$L$4)+$N$3*($L$4-$L$1),IF($L$5&gt;E19&gt;$L$4,$N$4*(E19-$L$4)+$N$3*($L$4-$L$1),0))</f>
        <v>13919.2935</v>
      </c>
      <c r="G19" s="68">
        <f>E19*$G$10</f>
        <v>21008.191600000002</v>
      </c>
      <c r="H19" s="68">
        <f>E19/100*0.5</f>
        <v>507.935</v>
      </c>
      <c r="I19" s="68">
        <f>F19+G19+H19</f>
        <v>35435.4201</v>
      </c>
      <c r="J19" s="67">
        <f>E19+I19</f>
        <v>137022.4201</v>
      </c>
      <c r="K19" s="39">
        <f>J19/$K$10</f>
        <v>11418.535008333332</v>
      </c>
      <c r="L19" s="39">
        <f>J19/$L$10</f>
        <v>622.82918227272717</v>
      </c>
      <c r="M19" s="39">
        <f>J19/$M$10</f>
        <v>3114.1459113636361</v>
      </c>
      <c r="N19" s="39">
        <f>J19/$N$10</f>
        <v>83.04389096969696</v>
      </c>
      <c r="P19" s="39">
        <f>0.1*C19</f>
        <v>9942.5</v>
      </c>
      <c r="Q19" s="39">
        <f>0.1*J19</f>
        <v>13702.24201</v>
      </c>
      <c r="R19" s="59"/>
    </row>
    <row r="20" spans="1:18">
      <c r="A20" s="13">
        <v>6</v>
      </c>
      <c r="B20" s="49">
        <v>10</v>
      </c>
      <c r="C20" s="67">
        <v>105996</v>
      </c>
      <c r="D20" s="67">
        <v>2162</v>
      </c>
      <c r="E20" s="67">
        <f>C20+D20</f>
        <v>108158</v>
      </c>
      <c r="F20" s="39">
        <f>IF(E20&gt;$L$5,$N$5*(E20-$L$5)+$N$4*($L$5-$L$4)+$N$3*($L$4-$L$1),IF($L$5&gt;E20&gt;$L$4,$N$4*(E20-$L$4)+$N$3*($L$4-$L$1),0))</f>
        <v>14908.229</v>
      </c>
      <c r="G20" s="68">
        <f>E20*$G$10</f>
        <v>22367.0744</v>
      </c>
      <c r="H20" s="68">
        <f>E20/100*0.5</f>
        <v>540.79</v>
      </c>
      <c r="I20" s="68">
        <f>F20+G20+H20</f>
        <v>37816.093400000005</v>
      </c>
      <c r="J20" s="67">
        <f>E20+I20</f>
        <v>145974.0934</v>
      </c>
      <c r="K20" s="39">
        <f>J20/$K$10</f>
        <v>12164.507783333334</v>
      </c>
      <c r="L20" s="39">
        <f>J20/$L$10</f>
        <v>663.51860636363642</v>
      </c>
      <c r="M20" s="39">
        <f>J20/$M$10</f>
        <v>3317.5930318181822</v>
      </c>
      <c r="N20" s="39">
        <f>J20/$N$10</f>
        <v>88.469147515151519</v>
      </c>
      <c r="P20" s="39">
        <f>0.1*C20</f>
        <v>10599.6</v>
      </c>
      <c r="Q20" s="39">
        <f>0.1*J20</f>
        <v>14597.409340000002</v>
      </c>
      <c r="R20" s="59"/>
    </row>
    <row r="21" spans="1:18">
      <c r="A21" s="69"/>
      <c r="B21" s="49">
        <v>11</v>
      </c>
      <c r="C21" s="67">
        <v>105996</v>
      </c>
      <c r="D21" s="67">
        <v>2162</v>
      </c>
      <c r="E21" s="67">
        <f>C21+D21</f>
        <v>108158</v>
      </c>
      <c r="F21" s="39">
        <f>IF(E21&gt;$L$5,$N$5*(E21-$L$5)+$N$4*($L$5-$L$4)+$N$3*($L$4-$L$1),IF($L$5&gt;E21&gt;$L$4,$N$4*(E21-$L$4)+$N$3*($L$4-$L$1),0))</f>
        <v>14908.229</v>
      </c>
      <c r="G21" s="68">
        <f>E21*$G$10</f>
        <v>22367.0744</v>
      </c>
      <c r="H21" s="68">
        <f>E21/100*0.5</f>
        <v>540.79</v>
      </c>
      <c r="I21" s="68">
        <f>F21+G21+H21</f>
        <v>37816.093400000005</v>
      </c>
      <c r="J21" s="67">
        <f>E21+I21</f>
        <v>145974.0934</v>
      </c>
      <c r="K21" s="39">
        <f>J21/$K$10</f>
        <v>12164.507783333334</v>
      </c>
      <c r="L21" s="39">
        <f>J21/$L$10</f>
        <v>663.51860636363642</v>
      </c>
      <c r="M21" s="39">
        <f>J21/$M$10</f>
        <v>3317.5930318181822</v>
      </c>
      <c r="N21" s="39">
        <f>J21/$N$10</f>
        <v>88.469147515151519</v>
      </c>
      <c r="P21" s="39">
        <f>0.1*C21</f>
        <v>10599.6</v>
      </c>
      <c r="Q21" s="39">
        <f>0.1*J21</f>
        <v>14597.409340000002</v>
      </c>
      <c r="R21" s="59"/>
    </row>
    <row r="22" spans="1:18">
      <c r="A22" s="69"/>
      <c r="B22" s="49">
        <v>12</v>
      </c>
      <c r="C22" s="67">
        <v>105996</v>
      </c>
      <c r="D22" s="67">
        <v>2162</v>
      </c>
      <c r="E22" s="67">
        <f>C22+D22</f>
        <v>108158</v>
      </c>
      <c r="F22" s="39">
        <f>IF(E22&gt;$L$5,$N$5*(E22-$L$5)+$N$4*($L$5-$L$4)+$N$3*($L$4-$L$1),IF($L$5&gt;E22&gt;$L$4,$N$4*(E22-$L$4)+$N$3*($L$4-$L$1),0))</f>
        <v>14908.229</v>
      </c>
      <c r="G22" s="68">
        <f>E22*$G$10</f>
        <v>22367.0744</v>
      </c>
      <c r="H22" s="68">
        <f>E22/100*0.5</f>
        <v>540.79</v>
      </c>
      <c r="I22" s="68">
        <f>F22+G22+H22</f>
        <v>37816.093400000005</v>
      </c>
      <c r="J22" s="67">
        <f>E22+I22</f>
        <v>145974.0934</v>
      </c>
      <c r="K22" s="39">
        <f>J22/$K$10</f>
        <v>12164.507783333334</v>
      </c>
      <c r="L22" s="39">
        <f>J22/$L$10</f>
        <v>663.51860636363642</v>
      </c>
      <c r="M22" s="39">
        <f>J22/$M$10</f>
        <v>3317.5930318181822</v>
      </c>
      <c r="N22" s="39">
        <f>J22/$N$10</f>
        <v>88.469147515151519</v>
      </c>
      <c r="P22" s="39">
        <f>0.1*C22</f>
        <v>10599.6</v>
      </c>
      <c r="Q22" s="39">
        <f>0.1*J22</f>
        <v>14597.409340000002</v>
      </c>
      <c r="R22" s="59"/>
    </row>
    <row r="23" spans="1:18">
      <c r="A23" s="69"/>
      <c r="B23" s="49">
        <v>13</v>
      </c>
      <c r="C23" s="67">
        <v>105996</v>
      </c>
      <c r="D23" s="67">
        <v>2162</v>
      </c>
      <c r="E23" s="67">
        <f>C23+D23</f>
        <v>108158</v>
      </c>
      <c r="F23" s="39">
        <f>IF(E23&gt;$L$5,$N$5*(E23-$L$5)+$N$4*($L$5-$L$4)+$N$3*($L$4-$L$1),IF($L$5&gt;E23&gt;$L$4,$N$4*(E23-$L$4)+$N$3*($L$4-$L$1),0))</f>
        <v>14908.229</v>
      </c>
      <c r="G23" s="68">
        <f>E23*$G$10</f>
        <v>22367.0744</v>
      </c>
      <c r="H23" s="68">
        <f>E23/100*0.5</f>
        <v>540.79</v>
      </c>
      <c r="I23" s="68">
        <f>F23+G23+H23</f>
        <v>37816.093400000005</v>
      </c>
      <c r="J23" s="67">
        <f>E23+I23</f>
        <v>145974.0934</v>
      </c>
      <c r="K23" s="39">
        <f>J23/$K$10</f>
        <v>12164.507783333334</v>
      </c>
      <c r="L23" s="39">
        <f>J23/$L$10</f>
        <v>663.51860636363642</v>
      </c>
      <c r="M23" s="39">
        <f>J23/$M$10</f>
        <v>3317.5930318181822</v>
      </c>
      <c r="N23" s="39">
        <f>J23/$N$10</f>
        <v>88.469147515151519</v>
      </c>
      <c r="P23" s="39">
        <f>0.1*C23</f>
        <v>10599.6</v>
      </c>
      <c r="Q23" s="39">
        <f>0.1*J23</f>
        <v>14597.409340000002</v>
      </c>
      <c r="R23" s="59"/>
    </row>
    <row r="24" spans="1:18">
      <c r="A24" s="10"/>
      <c r="B24" s="49">
        <v>14</v>
      </c>
      <c r="C24" s="67">
        <v>105996</v>
      </c>
      <c r="D24" s="67">
        <v>2162</v>
      </c>
      <c r="E24" s="67">
        <f>C24+D24</f>
        <v>108158</v>
      </c>
      <c r="F24" s="39">
        <f>IF(E24&gt;$L$5,$N$5*(E24-$L$5)+$N$4*($L$5-$L$4)+$N$3*($L$4-$L$1),IF($L$5&gt;E24&gt;$L$4,$N$4*(E24-$L$4)+$N$3*($L$4-$L$1),0))</f>
        <v>14908.229</v>
      </c>
      <c r="G24" s="68">
        <f>E24*$G$10</f>
        <v>22367.0744</v>
      </c>
      <c r="H24" s="68">
        <f>E24/100*0.5</f>
        <v>540.79</v>
      </c>
      <c r="I24" s="68">
        <f>F24+G24+H24</f>
        <v>37816.093400000005</v>
      </c>
      <c r="J24" s="67">
        <f>E24+I24</f>
        <v>145974.0934</v>
      </c>
      <c r="K24" s="39">
        <f>J24/$K$10</f>
        <v>12164.507783333334</v>
      </c>
      <c r="L24" s="39">
        <f>J24/$L$10</f>
        <v>663.51860636363642</v>
      </c>
      <c r="M24" s="39">
        <f>J24/$M$10</f>
        <v>3317.5930318181822</v>
      </c>
      <c r="N24" s="39">
        <f>J24/$N$10</f>
        <v>88.469147515151519</v>
      </c>
      <c r="P24" s="39">
        <f>0.1*C24</f>
        <v>10599.6</v>
      </c>
      <c r="Q24" s="39">
        <f>0.1*J24</f>
        <v>14597.409340000002</v>
      </c>
      <c r="R24" s="59"/>
    </row>
    <row r="25" spans="1:18">
      <c r="A25" s="13">
        <v>7</v>
      </c>
      <c r="B25" s="49">
        <v>15</v>
      </c>
      <c r="C25" s="67">
        <v>112569</v>
      </c>
      <c r="D25" s="67">
        <v>2162</v>
      </c>
      <c r="E25" s="67">
        <f>C25+D25</f>
        <v>114731</v>
      </c>
      <c r="F25" s="39">
        <f>IF(E25&gt;$L$5,$N$5*(E25-$L$5)+$N$4*($L$5-$L$4)+$N$3*($L$4-$L$1),IF($L$5&gt;E25&gt;$L$4,$N$4*(E25-$L$4)+$N$3*($L$4-$L$1),0))</f>
        <v>15897.465499999998</v>
      </c>
      <c r="G25" s="68">
        <f>E25*$G$10</f>
        <v>23726.3708</v>
      </c>
      <c r="H25" s="68">
        <f>E25/100*0.5</f>
        <v>573.655</v>
      </c>
      <c r="I25" s="68">
        <f>F25+G25+H25</f>
        <v>40197.491299999994</v>
      </c>
      <c r="J25" s="67">
        <f>E25+I25</f>
        <v>154928.4913</v>
      </c>
      <c r="K25" s="39">
        <f>J25/$K$10</f>
        <v>12910.707608333332</v>
      </c>
      <c r="L25" s="39">
        <f>J25/$L$10</f>
        <v>704.220415</v>
      </c>
      <c r="M25" s="39">
        <f>J25/$M$10</f>
        <v>3521.102075</v>
      </c>
      <c r="N25" s="39">
        <f>J25/$N$10</f>
        <v>93.896055333333337</v>
      </c>
      <c r="P25" s="39">
        <f>0.1*C25</f>
        <v>11256.900000000001</v>
      </c>
      <c r="Q25" s="39">
        <f>0.1*J25</f>
        <v>15492.84913</v>
      </c>
      <c r="R25" s="59"/>
    </row>
    <row r="26" spans="1:18">
      <c r="A26" s="69"/>
      <c r="B26" s="49">
        <v>16</v>
      </c>
      <c r="C26" s="67">
        <v>112569</v>
      </c>
      <c r="D26" s="67">
        <v>2162</v>
      </c>
      <c r="E26" s="67">
        <f>C26+D26</f>
        <v>114731</v>
      </c>
      <c r="F26" s="39">
        <f>IF(E26&gt;$L$5,$N$5*(E26-$L$5)+$N$4*($L$5-$L$4)+$N$3*($L$4-$L$1),IF($L$5&gt;E26&gt;$L$4,$N$4*(E26-$L$4)+$N$3*($L$4-$L$1),0))</f>
        <v>15897.465499999998</v>
      </c>
      <c r="G26" s="68">
        <f>E26*$G$10</f>
        <v>23726.3708</v>
      </c>
      <c r="H26" s="68">
        <f>E26/100*0.5</f>
        <v>573.655</v>
      </c>
      <c r="I26" s="68">
        <f>F26+G26+H26</f>
        <v>40197.491299999994</v>
      </c>
      <c r="J26" s="67">
        <f>E26+I26</f>
        <v>154928.4913</v>
      </c>
      <c r="K26" s="39">
        <f>J26/$K$10</f>
        <v>12910.707608333332</v>
      </c>
      <c r="L26" s="39">
        <f>J26/$L$10</f>
        <v>704.220415</v>
      </c>
      <c r="M26" s="39">
        <f>J26/$M$10</f>
        <v>3521.102075</v>
      </c>
      <c r="N26" s="39">
        <f>J26/$N$10</f>
        <v>93.896055333333337</v>
      </c>
      <c r="P26" s="39">
        <f>0.1*C26</f>
        <v>11256.900000000001</v>
      </c>
      <c r="Q26" s="39">
        <f>0.1*J26</f>
        <v>15492.84913</v>
      </c>
      <c r="R26" s="59"/>
    </row>
    <row r="27" spans="1:18">
      <c r="A27" s="69"/>
      <c r="B27" s="49">
        <v>17</v>
      </c>
      <c r="C27" s="67">
        <v>112569</v>
      </c>
      <c r="D27" s="67">
        <v>2162</v>
      </c>
      <c r="E27" s="67">
        <f>C27+D27</f>
        <v>114731</v>
      </c>
      <c r="F27" s="39">
        <f>IF(E27&gt;$L$5,$N$5*(E27-$L$5)+$N$4*($L$5-$L$4)+$N$3*($L$4-$L$1),IF($L$5&gt;E27&gt;$L$4,$N$4*(E27-$L$4)+$N$3*($L$4-$L$1),0))</f>
        <v>15897.465499999998</v>
      </c>
      <c r="G27" s="68">
        <f>E27*$G$10</f>
        <v>23726.3708</v>
      </c>
      <c r="H27" s="68">
        <f>E27/100*0.5</f>
        <v>573.655</v>
      </c>
      <c r="I27" s="68">
        <f>F27+G27+H27</f>
        <v>40197.491299999994</v>
      </c>
      <c r="J27" s="67">
        <f>E27+I27</f>
        <v>154928.4913</v>
      </c>
      <c r="K27" s="39">
        <f>J27/$K$10</f>
        <v>12910.707608333332</v>
      </c>
      <c r="L27" s="39">
        <f>J27/$L$10</f>
        <v>704.220415</v>
      </c>
      <c r="M27" s="39">
        <f>J27/$M$10</f>
        <v>3521.102075</v>
      </c>
      <c r="N27" s="39">
        <f>J27/$N$10</f>
        <v>93.896055333333337</v>
      </c>
      <c r="P27" s="39">
        <f>0.1*C27</f>
        <v>11256.900000000001</v>
      </c>
      <c r="Q27" s="39">
        <f>0.1*J27</f>
        <v>15492.84913</v>
      </c>
      <c r="R27" s="59"/>
    </row>
    <row r="28" spans="1:18">
      <c r="A28" s="69"/>
      <c r="B28" s="49">
        <v>18</v>
      </c>
      <c r="C28" s="67">
        <v>112569</v>
      </c>
      <c r="D28" s="67">
        <v>2162</v>
      </c>
      <c r="E28" s="67">
        <f>C28+D28</f>
        <v>114731</v>
      </c>
      <c r="F28" s="39">
        <f>IF(E28&gt;$L$5,$N$5*(E28-$L$5)+$N$4*($L$5-$L$4)+$N$3*($L$4-$L$1),IF($L$5&gt;E28&gt;$L$4,$N$4*(E28-$L$4)+$N$3*($L$4-$L$1),0))</f>
        <v>15897.465499999998</v>
      </c>
      <c r="G28" s="68">
        <f>E28*$G$10</f>
        <v>23726.3708</v>
      </c>
      <c r="H28" s="68">
        <f>E28/100*0.5</f>
        <v>573.655</v>
      </c>
      <c r="I28" s="68">
        <f>F28+G28+H28</f>
        <v>40197.491299999994</v>
      </c>
      <c r="J28" s="67">
        <f>E28+I28</f>
        <v>154928.4913</v>
      </c>
      <c r="K28" s="39">
        <f>J28/$K$10</f>
        <v>12910.707608333332</v>
      </c>
      <c r="L28" s="39">
        <f>J28/$L$10</f>
        <v>704.220415</v>
      </c>
      <c r="M28" s="39">
        <f>J28/$M$10</f>
        <v>3521.102075</v>
      </c>
      <c r="N28" s="39">
        <f>J28/$N$10</f>
        <v>93.896055333333337</v>
      </c>
      <c r="P28" s="39">
        <f>0.1*C28</f>
        <v>11256.900000000001</v>
      </c>
      <c r="Q28" s="39">
        <f>0.1*J28</f>
        <v>15492.84913</v>
      </c>
      <c r="R28" s="59"/>
    </row>
    <row r="29" spans="1:18">
      <c r="A29" s="10"/>
      <c r="B29" s="49">
        <v>19</v>
      </c>
      <c r="C29" s="67">
        <v>112569</v>
      </c>
      <c r="D29" s="67">
        <v>2162</v>
      </c>
      <c r="E29" s="67">
        <f>C29+D29</f>
        <v>114731</v>
      </c>
      <c r="F29" s="39">
        <f>IF(E29&gt;$L$5,$N$5*(E29-$L$5)+$N$4*($L$5-$L$4)+$N$3*($L$4-$L$1),IF($L$5&gt;E29&gt;$L$4,$N$4*(E29-$L$4)+$N$3*($L$4-$L$1),0))</f>
        <v>15897.465499999998</v>
      </c>
      <c r="G29" s="68">
        <f>E29*$G$10</f>
        <v>23726.3708</v>
      </c>
      <c r="H29" s="68">
        <f>E29/100*0.5</f>
        <v>573.655</v>
      </c>
      <c r="I29" s="68">
        <f>F29+G29+H29</f>
        <v>40197.491299999994</v>
      </c>
      <c r="J29" s="67">
        <f>E29+I29</f>
        <v>154928.4913</v>
      </c>
      <c r="K29" s="39">
        <f>J29/$K$10</f>
        <v>12910.707608333332</v>
      </c>
      <c r="L29" s="39">
        <f>J29/$L$10</f>
        <v>704.220415</v>
      </c>
      <c r="M29" s="39">
        <f>J29/$M$10</f>
        <v>3521.102075</v>
      </c>
      <c r="N29" s="39">
        <f>J29/$N$10</f>
        <v>93.896055333333337</v>
      </c>
      <c r="P29" s="39">
        <f>0.1*C29</f>
        <v>11256.900000000001</v>
      </c>
      <c r="Q29" s="39">
        <f>0.1*J29</f>
        <v>15492.84913</v>
      </c>
      <c r="R29" s="59"/>
    </row>
    <row r="30" spans="1:18">
      <c r="A30" s="1">
        <v>8</v>
      </c>
      <c r="B30" s="49">
        <v>20</v>
      </c>
      <c r="C30" s="67">
        <v>119133</v>
      </c>
      <c r="D30" s="67">
        <v>2162</v>
      </c>
      <c r="E30" s="67">
        <f>C30+D30</f>
        <v>121295</v>
      </c>
      <c r="F30" s="39">
        <f>IF(E30&gt;$L$5,$N$5*(E30-$L$5)+$N$4*($L$5-$L$4)+$N$3*($L$4-$L$1),IF($L$5&gt;E30&gt;$L$4,$N$4*(E30-$L$4)+$N$3*($L$4-$L$1),0))</f>
        <v>16885.3475</v>
      </c>
      <c r="G30" s="68">
        <f>E30*$G$10</f>
        <v>25083.806</v>
      </c>
      <c r="H30" s="68">
        <f>E30/100*0.5</f>
        <v>606.475</v>
      </c>
      <c r="I30" s="68">
        <f>F30+G30+H30</f>
        <v>42575.6285</v>
      </c>
      <c r="J30" s="67">
        <f>E30+I30</f>
        <v>163870.6285</v>
      </c>
      <c r="K30" s="39">
        <f>J30/$K$10</f>
        <v>13655.885708333333</v>
      </c>
      <c r="L30" s="39">
        <f>J30/$L$10</f>
        <v>744.8664931818181</v>
      </c>
      <c r="M30" s="39">
        <f>J30/$M$10</f>
        <v>3724.3324659090908</v>
      </c>
      <c r="N30" s="39">
        <f>J30/$N$10</f>
        <v>99.31553242424242</v>
      </c>
      <c r="P30" s="39">
        <f>0.1*C30</f>
        <v>11913.300000000001</v>
      </c>
      <c r="Q30" s="39">
        <f>0.1*J30</f>
        <v>16387.06285</v>
      </c>
      <c r="R30" s="59"/>
    </row>
    <row r="31" spans="1:18">
      <c r="A31" s="31"/>
      <c r="B31" s="57"/>
      <c r="C31" s="71"/>
      <c r="D31" s="71"/>
      <c r="E31" s="71"/>
      <c r="F31" s="59"/>
      <c r="G31" s="58"/>
      <c r="H31" s="58"/>
      <c r="I31" s="58"/>
      <c r="J31" s="71"/>
      <c r="K31" s="59"/>
      <c r="L31" s="59"/>
      <c r="M31" s="59"/>
      <c r="N31" s="59"/>
      <c r="P31" s="59"/>
      <c r="Q31" s="59"/>
      <c r="R31" s="59"/>
    </row>
    <row r="32" spans="1:18">
      <c r="A32" s="72" t="s">
        <v>78</v>
      </c>
      <c r="B32" s="57"/>
      <c r="C32" s="71"/>
      <c r="D32" s="71"/>
      <c r="E32" s="71"/>
      <c r="F32" s="59"/>
      <c r="G32" s="58"/>
      <c r="H32" s="58"/>
      <c r="I32" s="58"/>
      <c r="J32" s="71"/>
      <c r="K32" s="59"/>
      <c r="L32" s="59"/>
      <c r="M32" s="59"/>
      <c r="N32" s="59"/>
      <c r="P32" s="59"/>
      <c r="Q32" s="59"/>
      <c r="R32" s="59"/>
    </row>
    <row r="33" spans="1:18">
      <c r="A33" s="31"/>
      <c r="B33" s="57"/>
      <c r="C33" s="71"/>
      <c r="D33" s="71"/>
      <c r="E33" s="71"/>
      <c r="F33" s="59"/>
      <c r="G33" s="58"/>
      <c r="H33" s="58"/>
      <c r="I33" s="58"/>
      <c r="J33" s="71"/>
      <c r="K33" s="59"/>
      <c r="L33" s="59"/>
      <c r="M33" s="59"/>
      <c r="N33" s="59"/>
      <c r="P33" s="59"/>
      <c r="Q33" s="59"/>
      <c r="R33" s="59"/>
    </row>
    <row r="34" spans="1:17" ht="14.6">
      <c r="A34" s="31"/>
      <c r="B34" s="63" t="s">
        <v>77</v>
      </c>
      <c r="D34" s="63" t="s">
        <v>62</v>
      </c>
      <c r="E34" s="71"/>
      <c r="F34" s="70"/>
      <c r="G34" s="63" t="s">
        <v>71</v>
      </c>
      <c r="H34" s="64"/>
      <c r="I34" s="71"/>
      <c r="J34" s="59"/>
      <c r="K34" s="59"/>
      <c r="L34" s="59"/>
      <c r="M34" s="59"/>
      <c r="O34" s="59"/>
      <c r="P34" s="59"/>
      <c r="Q34" s="59"/>
    </row>
    <row r="35" spans="2:8">
      <c r="B35" s="39">
        <v>3268</v>
      </c>
      <c r="C35" s="66">
        <v>1</v>
      </c>
      <c r="D35" s="39">
        <v>3016</v>
      </c>
      <c r="F35" s="66" t="s">
        <v>72</v>
      </c>
      <c r="G35" s="39">
        <v>32601</v>
      </c>
      <c r="H35" s="59"/>
    </row>
    <row r="36" spans="2:8">
      <c r="B36" s="39">
        <v>6536</v>
      </c>
      <c r="C36" s="66">
        <v>2</v>
      </c>
      <c r="D36" s="39">
        <v>6032</v>
      </c>
      <c r="F36" s="66" t="s">
        <v>73</v>
      </c>
      <c r="G36" s="39">
        <v>57048</v>
      </c>
      <c r="H36" s="59"/>
    </row>
    <row r="37" spans="2:8">
      <c r="B37" s="39">
        <v>9804</v>
      </c>
      <c r="C37" s="66">
        <v>3</v>
      </c>
      <c r="D37" s="39">
        <v>9048</v>
      </c>
      <c r="F37" s="66" t="s">
        <v>74</v>
      </c>
      <c r="G37" s="39">
        <v>77415</v>
      </c>
      <c r="H37" s="59"/>
    </row>
    <row r="38" spans="2:4">
      <c r="B38" s="39">
        <v>13072</v>
      </c>
      <c r="C38" s="66">
        <v>4</v>
      </c>
      <c r="D38" s="39">
        <v>12064</v>
      </c>
    </row>
    <row r="39" spans="2:4">
      <c r="B39" s="39">
        <v>16340</v>
      </c>
      <c r="C39" s="66">
        <v>5</v>
      </c>
      <c r="D39" s="39">
        <v>15080</v>
      </c>
    </row>
    <row r="40" spans="2:4">
      <c r="B40" s="39">
        <v>19608</v>
      </c>
      <c r="C40" s="66">
        <v>6</v>
      </c>
      <c r="D40" s="39">
        <v>18096</v>
      </c>
    </row>
    <row r="41" spans="2:4">
      <c r="B41" s="39">
        <v>22876</v>
      </c>
      <c r="C41" s="66">
        <v>7</v>
      </c>
      <c r="D41" s="39">
        <v>24128</v>
      </c>
    </row>
    <row r="42" spans="2:4">
      <c r="B42" s="39">
        <v>26144</v>
      </c>
      <c r="C42" s="66">
        <v>8</v>
      </c>
      <c r="D42" s="39">
        <v>30160</v>
      </c>
    </row>
    <row r="43" spans="2:4">
      <c r="B43"/>
      <c r="C43" s="66" t="s">
        <v>67</v>
      </c>
      <c r="D43" s="39">
        <v>36192</v>
      </c>
    </row>
    <row r="44" spans="2:4">
      <c r="B44"/>
      <c r="C44" s="66" t="s">
        <v>68</v>
      </c>
      <c r="D44" s="39">
        <v>47582</v>
      </c>
    </row>
    <row r="45" spans="2:4">
      <c r="B45"/>
      <c r="C45" s="66" t="s">
        <v>69</v>
      </c>
      <c r="D45" s="39">
        <v>59477</v>
      </c>
    </row>
    <row r="46" spans="2:4">
      <c r="B46"/>
      <c r="C46" s="66" t="s">
        <v>70</v>
      </c>
      <c r="D46" s="39">
        <v>77320</v>
      </c>
    </row>
    <row r="47" spans="2:3">
      <c r="B47"/>
      <c r="C47" s="70"/>
    </row>
    <row r="48" spans="2:2">
      <c r="B48"/>
    </row>
    <row r="49" spans="2:2">
      <c r="B49"/>
    </row>
    <row r="50" spans="2:2">
      <c r="B50"/>
    </row>
    <row r="51" spans="2:2">
      <c r="B51"/>
    </row>
  </sheetData>
  <pageMargins left="0.7" right="0.7" top="0.75" bottom="0.75" header="0.3" footer="0.3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Y317"/>
  <sheetViews>
    <sheetView topLeftCell="A7" view="normal" tabSelected="1" workbookViewId="0">
      <selection pane="topLeft" activeCell="C11" sqref="C11:C296"/>
    </sheetView>
  </sheetViews>
  <sheetFormatPr defaultRowHeight="12.45"/>
  <cols>
    <col min="1" max="1" width="22.27734375" style="105" bestFit="1" customWidth="1"/>
    <col min="2" max="2" width="10.7109375" style="33" customWidth="1"/>
    <col min="3" max="3" width="15.7109375" bestFit="1" customWidth="1"/>
    <col min="4" max="14" width="10.84765625" customWidth="1"/>
    <col min="15" max="15" width="2.41796875" customWidth="1"/>
    <col min="16" max="16" width="10.84765625" customWidth="1"/>
    <col min="17" max="17" width="14.84765625" bestFit="1" customWidth="1"/>
    <col min="18" max="18" width="2.84765625" customWidth="1"/>
    <col min="19" max="25" width="10.84765625" customWidth="1"/>
  </cols>
  <sheetData>
    <row r="1" spans="2:14" hidden="1">
      <c r="B1"/>
      <c r="I1" s="57"/>
      <c r="J1" s="58"/>
      <c r="K1" s="1" t="s">
        <v>38</v>
      </c>
      <c r="L1" s="39">
        <v>6396</v>
      </c>
      <c r="M1" s="40" t="s">
        <v>39</v>
      </c>
      <c r="N1" s="41"/>
    </row>
    <row r="2" spans="2:25" ht="15" hidden="1">
      <c r="B2"/>
      <c r="I2" s="57"/>
      <c r="J2" s="58"/>
      <c r="K2" s="1" t="s">
        <v>41</v>
      </c>
      <c r="L2" s="39">
        <v>50270</v>
      </c>
      <c r="M2" s="42"/>
      <c r="N2" s="44"/>
      <c r="V2" s="36"/>
      <c r="W2" s="36"/>
      <c r="X2" s="36"/>
      <c r="Y2" s="36"/>
    </row>
    <row r="3" spans="2:25" ht="15" hidden="1">
      <c r="B3"/>
      <c r="I3" s="57"/>
      <c r="J3" s="58"/>
      <c r="K3" s="1" t="s">
        <v>43</v>
      </c>
      <c r="L3" s="39">
        <v>9880</v>
      </c>
      <c r="M3" s="42" t="s">
        <v>44</v>
      </c>
      <c r="N3" s="47">
        <v>0</v>
      </c>
      <c r="V3" s="36"/>
      <c r="W3" s="36"/>
      <c r="X3" s="36"/>
      <c r="Y3" s="36"/>
    </row>
    <row r="4" spans="2:25" ht="15" hidden="1">
      <c r="B4"/>
      <c r="I4" s="57"/>
      <c r="J4" s="58"/>
      <c r="K4" s="49" t="s">
        <v>45</v>
      </c>
      <c r="L4" s="50">
        <v>9100</v>
      </c>
      <c r="M4" s="51" t="s">
        <v>46</v>
      </c>
      <c r="N4" s="52">
        <v>0.1505</v>
      </c>
      <c r="V4" s="36"/>
      <c r="W4" s="36"/>
      <c r="X4" s="36"/>
      <c r="Y4" s="36"/>
    </row>
    <row r="5" spans="2:25" ht="15" hidden="1">
      <c r="B5"/>
      <c r="I5" s="57"/>
      <c r="J5" s="58"/>
      <c r="K5" s="1" t="s">
        <v>47</v>
      </c>
      <c r="L5" s="39">
        <v>50270</v>
      </c>
      <c r="M5" s="45" t="s">
        <v>48</v>
      </c>
      <c r="N5" s="53">
        <v>0.1505</v>
      </c>
      <c r="V5" s="36"/>
      <c r="W5" s="36"/>
      <c r="X5" s="36"/>
      <c r="Y5" s="36"/>
    </row>
    <row r="6" spans="2:25" ht="15" hidden="1">
      <c r="B6"/>
      <c r="I6" s="57"/>
      <c r="J6" s="58"/>
      <c r="K6" s="31"/>
      <c r="L6" s="59"/>
      <c r="M6" s="31"/>
      <c r="N6" s="60"/>
      <c r="V6" s="36"/>
      <c r="W6" s="36"/>
      <c r="X6" s="36"/>
      <c r="Y6" s="36"/>
    </row>
    <row r="7" spans="1:14" s="124" customFormat="1" ht="20.15">
      <c r="A7" s="140" t="s">
        <v>160</v>
      </c>
      <c r="B7" s="140"/>
      <c r="C7" s="140"/>
      <c r="D7" s="140"/>
      <c r="E7" s="141" t="s">
        <v>113</v>
      </c>
      <c r="F7" s="141"/>
      <c r="G7" s="141"/>
      <c r="H7" s="141"/>
      <c r="I7" s="141"/>
      <c r="J7" s="141"/>
      <c r="K7" s="141"/>
      <c r="M7" s="127"/>
      <c r="N7" s="129"/>
    </row>
    <row r="8" spans="1:25" ht="15.45">
      <c r="A8" s="76"/>
      <c r="B8"/>
      <c r="V8" s="36"/>
      <c r="W8" s="36"/>
      <c r="X8" s="36"/>
      <c r="Y8" s="36"/>
    </row>
    <row r="9" spans="2:25" ht="15.45">
      <c r="B9"/>
      <c r="C9" s="61" t="s">
        <v>52</v>
      </c>
      <c r="D9" s="61" t="s">
        <v>53</v>
      </c>
      <c r="E9" s="1"/>
      <c r="F9" s="61" t="s">
        <v>54</v>
      </c>
      <c r="G9" s="61" t="s">
        <v>50</v>
      </c>
      <c r="H9" s="61" t="s">
        <v>80</v>
      </c>
      <c r="I9" s="1"/>
      <c r="J9" s="62" t="s">
        <v>55</v>
      </c>
      <c r="K9" s="62" t="s">
        <v>56</v>
      </c>
      <c r="L9" s="62" t="s">
        <v>58</v>
      </c>
      <c r="M9" s="62" t="s">
        <v>57</v>
      </c>
      <c r="N9" s="62" t="s">
        <v>59</v>
      </c>
      <c r="P9" s="62" t="s">
        <v>60</v>
      </c>
      <c r="Q9" s="63" t="s">
        <v>61</v>
      </c>
      <c r="R9" s="64"/>
      <c r="V9" s="36"/>
      <c r="W9" s="36"/>
      <c r="X9" s="36"/>
      <c r="Y9" s="36"/>
    </row>
    <row r="10" spans="1:25" ht="15.45">
      <c r="A10" s="122" t="s">
        <v>137</v>
      </c>
      <c r="B10" s="61" t="s">
        <v>64</v>
      </c>
      <c r="C10" s="61"/>
      <c r="D10" s="61"/>
      <c r="E10" s="61" t="s">
        <v>65</v>
      </c>
      <c r="F10" s="61"/>
      <c r="G10" s="77">
        <v>0.2068</v>
      </c>
      <c r="H10" s="77"/>
      <c r="I10" s="65" t="s">
        <v>66</v>
      </c>
      <c r="J10" s="1"/>
      <c r="K10" s="1">
        <v>12</v>
      </c>
      <c r="L10" s="1">
        <v>220</v>
      </c>
      <c r="M10" s="1">
        <v>44</v>
      </c>
      <c r="N10" s="1">
        <v>1650</v>
      </c>
      <c r="P10" s="1"/>
      <c r="Q10" s="1"/>
      <c r="R10" s="31"/>
      <c r="V10" s="36"/>
      <c r="W10" s="36"/>
      <c r="X10" s="36"/>
      <c r="Y10" s="36"/>
    </row>
    <row r="11" spans="1:25" ht="15">
      <c r="A11" s="123" t="s">
        <v>114</v>
      </c>
      <c r="B11" s="120" t="s">
        <v>115</v>
      </c>
      <c r="C11" s="121">
        <v>88364</v>
      </c>
      <c r="D11" s="67">
        <v>2162</v>
      </c>
      <c r="E11" s="67">
        <f>C11+D11</f>
        <v>90526</v>
      </c>
      <c r="F11" s="39">
        <f>IF(E11&gt;$L$5,$N$5*(E11-$L$5)+$N$4*($L$5-$L$4)+$N$3*($L$4-$L$1),IF($L$5&gt;E11&gt;$L$4,$N$4*(E11-$L$4)+$N$3*($L$4-$L$1),0))</f>
        <v>12254.613000000001</v>
      </c>
      <c r="G11" s="68">
        <f>E11*$G$10</f>
        <v>18720.7768</v>
      </c>
      <c r="H11" s="68">
        <f>E11/100*0.5</f>
        <v>452.63</v>
      </c>
      <c r="I11" s="68">
        <f>F11+G11+H11</f>
        <v>31428.019800000002</v>
      </c>
      <c r="J11" s="67">
        <f>E11+I11</f>
        <v>121954.01980000001</v>
      </c>
      <c r="K11" s="39">
        <f>J11/$K$10</f>
        <v>10162.834983333334</v>
      </c>
      <c r="L11" s="39">
        <f>J11/$L$10</f>
        <v>554.33645363636367</v>
      </c>
      <c r="M11" s="39">
        <f>J11/$M$10</f>
        <v>2771.6822681818185</v>
      </c>
      <c r="N11" s="39">
        <f>J11/$N$10</f>
        <v>73.911527151515159</v>
      </c>
      <c r="P11" s="39">
        <f>0.1*C11</f>
        <v>8836.4</v>
      </c>
      <c r="Q11" s="39">
        <f>0.1*J11</f>
        <v>12195.401980000002</v>
      </c>
      <c r="R11" s="59"/>
      <c r="V11" s="36"/>
      <c r="W11" s="36"/>
      <c r="X11" s="36"/>
      <c r="Y11" s="36"/>
    </row>
    <row r="12" spans="1:25" ht="15">
      <c r="A12" s="123" t="s">
        <v>114</v>
      </c>
      <c r="B12" s="120" t="s">
        <v>18</v>
      </c>
      <c r="C12" s="121">
        <v>89745</v>
      </c>
      <c r="D12" s="67">
        <v>2162</v>
      </c>
      <c r="E12" s="67">
        <f>C12+D12</f>
        <v>91907</v>
      </c>
      <c r="F12" s="39">
        <f>IF(E12&gt;$L$5,$N$5*(E12-$L$5)+$N$4*($L$5-$L$4)+$N$3*($L$4-$L$1),IF($L$5&gt;E12&gt;$L$4,$N$4*(E12-$L$4)+$N$3*($L$4-$L$1),0))</f>
        <v>12462.4535</v>
      </c>
      <c r="G12" s="68">
        <f>E12*$G$10</f>
        <v>19006.3676</v>
      </c>
      <c r="H12" s="68">
        <f>E12/100*0.5</f>
        <v>459.535</v>
      </c>
      <c r="I12" s="68">
        <f>F12+G12+H12</f>
        <v>31928.3561</v>
      </c>
      <c r="J12" s="67">
        <f>E12+I12</f>
        <v>123835.3561</v>
      </c>
      <c r="K12" s="39">
        <f>J12/$K$10</f>
        <v>10319.613008333334</v>
      </c>
      <c r="L12" s="39">
        <f>J12/$L$10</f>
        <v>562.8879822727273</v>
      </c>
      <c r="M12" s="39">
        <f>J12/$M$10</f>
        <v>2814.4399113636364</v>
      </c>
      <c r="N12" s="39">
        <f>J12/$N$10</f>
        <v>75.051730969696976</v>
      </c>
      <c r="P12" s="39">
        <f>0.1*C12</f>
        <v>8974.5</v>
      </c>
      <c r="Q12" s="39">
        <f>0.1*J12</f>
        <v>12383.53561</v>
      </c>
      <c r="R12" s="59"/>
      <c r="V12" s="36"/>
      <c r="W12" s="36"/>
      <c r="X12" s="36"/>
      <c r="Y12" s="36"/>
    </row>
    <row r="13" spans="1:25" ht="15">
      <c r="A13" s="123" t="s">
        <v>114</v>
      </c>
      <c r="B13" s="120" t="s">
        <v>22</v>
      </c>
      <c r="C13" s="121">
        <v>93898</v>
      </c>
      <c r="D13" s="67">
        <v>2162</v>
      </c>
      <c r="E13" s="67">
        <f>C13+D13</f>
        <v>96060</v>
      </c>
      <c r="F13" s="39">
        <f>IF(E13&gt;$L$5,$N$5*(E13-$L$5)+$N$4*($L$5-$L$4)+$N$3*($L$4-$L$1),IF($L$5&gt;E13&gt;$L$4,$N$4*(E13-$L$4)+$N$3*($L$4-$L$1),0))</f>
        <v>13087.48</v>
      </c>
      <c r="G13" s="68">
        <f>E13*$G$10</f>
        <v>19865.208000000002</v>
      </c>
      <c r="H13" s="68">
        <f>E13/100*0.5</f>
        <v>480.3</v>
      </c>
      <c r="I13" s="68">
        <f>F13+G13+H13</f>
        <v>33432.988000000005</v>
      </c>
      <c r="J13" s="67">
        <f>E13+I13</f>
        <v>129492.98800000001</v>
      </c>
      <c r="K13" s="39">
        <f>J13/$K$10</f>
        <v>10791.082333333334</v>
      </c>
      <c r="L13" s="39">
        <f>J13/$L$10</f>
        <v>588.60449090909094</v>
      </c>
      <c r="M13" s="39">
        <f>J13/$M$10</f>
        <v>2943.0224545454548</v>
      </c>
      <c r="N13" s="39">
        <f>J13/$N$10</f>
        <v>78.48059878787879</v>
      </c>
      <c r="P13" s="39">
        <f>0.1*C13</f>
        <v>9389.8000000000011</v>
      </c>
      <c r="Q13" s="39">
        <f>0.1*J13</f>
        <v>12949.298800000002</v>
      </c>
      <c r="R13" s="59"/>
      <c r="V13" s="36"/>
      <c r="W13" s="36"/>
      <c r="X13" s="36"/>
      <c r="Y13" s="36"/>
    </row>
    <row r="14" spans="1:25" ht="15">
      <c r="A14" s="123" t="s">
        <v>114</v>
      </c>
      <c r="B14" s="120" t="s">
        <v>23</v>
      </c>
      <c r="C14" s="121">
        <v>96665</v>
      </c>
      <c r="D14" s="67">
        <v>2162</v>
      </c>
      <c r="E14" s="67">
        <f>C14+D14</f>
        <v>98827</v>
      </c>
      <c r="F14" s="39">
        <f>IF(E14&gt;$L$5,$N$5*(E14-$L$5)+$N$4*($L$5-$L$4)+$N$3*($L$4-$L$1),IF($L$5&gt;E14&gt;$L$4,$N$4*(E14-$L$4)+$N$3*($L$4-$L$1),0))</f>
        <v>13503.913499999999</v>
      </c>
      <c r="G14" s="68">
        <f>E14*$G$10</f>
        <v>20437.423600000002</v>
      </c>
      <c r="H14" s="68">
        <f>E14/100*0.5</f>
        <v>494.135</v>
      </c>
      <c r="I14" s="68">
        <f>F14+G14+H14</f>
        <v>34435.472100000006</v>
      </c>
      <c r="J14" s="67">
        <f>E14+I14</f>
        <v>133262.4721</v>
      </c>
      <c r="K14" s="39">
        <f>J14/$K$10</f>
        <v>11105.206008333334</v>
      </c>
      <c r="L14" s="39">
        <f>J14/$L$10</f>
        <v>605.73850954545458</v>
      </c>
      <c r="M14" s="39">
        <f>J14/$M$10</f>
        <v>3028.692547727273</v>
      </c>
      <c r="N14" s="39">
        <f>J14/$N$10</f>
        <v>80.765134606060613</v>
      </c>
      <c r="P14" s="39">
        <f>0.1*C14</f>
        <v>9666.5</v>
      </c>
      <c r="Q14" s="39">
        <f>0.1*J14</f>
        <v>13326.247210000001</v>
      </c>
      <c r="R14" s="59"/>
      <c r="V14" s="36"/>
      <c r="W14" s="36"/>
      <c r="X14" s="36"/>
      <c r="Y14" s="36"/>
    </row>
    <row r="15" spans="1:18">
      <c r="A15" s="123" t="s">
        <v>114</v>
      </c>
      <c r="B15" s="120" t="s">
        <v>25</v>
      </c>
      <c r="C15" s="121">
        <v>99425</v>
      </c>
      <c r="D15" s="67">
        <v>2162</v>
      </c>
      <c r="E15" s="67">
        <f>C15+D15</f>
        <v>101587</v>
      </c>
      <c r="F15" s="39">
        <f>IF(E15&gt;$L$5,$N$5*(E15-$L$5)+$N$4*($L$5-$L$4)+$N$3*($L$4-$L$1),IF($L$5&gt;E15&gt;$L$4,$N$4*(E15-$L$4)+$N$3*($L$4-$L$1),0))</f>
        <v>13919.2935</v>
      </c>
      <c r="G15" s="68">
        <f>E15*$G$10</f>
        <v>21008.191600000002</v>
      </c>
      <c r="H15" s="68">
        <f>E15/100*0.5</f>
        <v>507.935</v>
      </c>
      <c r="I15" s="68">
        <f>F15+G15+H15</f>
        <v>35435.4201</v>
      </c>
      <c r="J15" s="67">
        <f>E15+I15</f>
        <v>137022.4201</v>
      </c>
      <c r="K15" s="39">
        <f>J15/$K$10</f>
        <v>11418.535008333332</v>
      </c>
      <c r="L15" s="39">
        <f>J15/$L$10</f>
        <v>622.82918227272717</v>
      </c>
      <c r="M15" s="39">
        <f>J15/$M$10</f>
        <v>3114.1459113636361</v>
      </c>
      <c r="N15" s="39">
        <f>J15/$N$10</f>
        <v>83.04389096969696</v>
      </c>
      <c r="P15" s="39">
        <f>0.1*C15</f>
        <v>9942.5</v>
      </c>
      <c r="Q15" s="39">
        <f>0.1*J15</f>
        <v>13702.24201</v>
      </c>
      <c r="R15" s="59"/>
    </row>
    <row r="16" spans="1:18">
      <c r="A16" s="123" t="s">
        <v>114</v>
      </c>
      <c r="B16" s="120" t="s">
        <v>101</v>
      </c>
      <c r="C16" s="121">
        <v>99425</v>
      </c>
      <c r="D16" s="67">
        <v>2162</v>
      </c>
      <c r="E16" s="67">
        <f>C16+D16</f>
        <v>101587</v>
      </c>
      <c r="F16" s="39">
        <f>IF(E16&gt;$L$5,$N$5*(E16-$L$5)+$N$4*($L$5-$L$4)+$N$3*($L$4-$L$1),IF($L$5&gt;E16&gt;$L$4,$N$4*(E16-$L$4)+$N$3*($L$4-$L$1),0))</f>
        <v>13919.2935</v>
      </c>
      <c r="G16" s="68">
        <f>E16*$G$10</f>
        <v>21008.191600000002</v>
      </c>
      <c r="H16" s="68">
        <f>E16/100*0.5</f>
        <v>507.935</v>
      </c>
      <c r="I16" s="68">
        <f>F16+G16+H16</f>
        <v>35435.4201</v>
      </c>
      <c r="J16" s="67">
        <f>E16+I16</f>
        <v>137022.4201</v>
      </c>
      <c r="K16" s="39">
        <f>J16/$K$10</f>
        <v>11418.535008333332</v>
      </c>
      <c r="L16" s="39">
        <f>J16/$L$10</f>
        <v>622.82918227272717</v>
      </c>
      <c r="M16" s="39">
        <f>J16/$M$10</f>
        <v>3114.1459113636361</v>
      </c>
      <c r="N16" s="39">
        <f>J16/$N$10</f>
        <v>83.04389096969696</v>
      </c>
      <c r="P16" s="39">
        <f>0.1*C16</f>
        <v>9942.5</v>
      </c>
      <c r="Q16" s="39">
        <f>0.1*J16</f>
        <v>13702.24201</v>
      </c>
      <c r="R16" s="59"/>
    </row>
    <row r="17" spans="1:18">
      <c r="A17" s="123" t="s">
        <v>114</v>
      </c>
      <c r="B17" s="120" t="s">
        <v>102</v>
      </c>
      <c r="C17" s="121">
        <v>99425</v>
      </c>
      <c r="D17" s="67">
        <v>2162</v>
      </c>
      <c r="E17" s="67">
        <f>C17+D17</f>
        <v>101587</v>
      </c>
      <c r="F17" s="39">
        <f>IF(E17&gt;$L$5,$N$5*(E17-$L$5)+$N$4*($L$5-$L$4)+$N$3*($L$4-$L$1),IF($L$5&gt;E17&gt;$L$4,$N$4*(E17-$L$4)+$N$3*($L$4-$L$1),0))</f>
        <v>13919.2935</v>
      </c>
      <c r="G17" s="68">
        <f>E17*$G$10</f>
        <v>21008.191600000002</v>
      </c>
      <c r="H17" s="68">
        <f>E17/100*0.5</f>
        <v>507.935</v>
      </c>
      <c r="I17" s="68">
        <f>F17+G17+H17</f>
        <v>35435.4201</v>
      </c>
      <c r="J17" s="67">
        <f>E17+I17</f>
        <v>137022.4201</v>
      </c>
      <c r="K17" s="39">
        <f>J17/$K$10</f>
        <v>11418.535008333332</v>
      </c>
      <c r="L17" s="39">
        <f>J17/$L$10</f>
        <v>622.82918227272717</v>
      </c>
      <c r="M17" s="39">
        <f>J17/$M$10</f>
        <v>3114.1459113636361</v>
      </c>
      <c r="N17" s="39">
        <f>J17/$N$10</f>
        <v>83.04389096969696</v>
      </c>
      <c r="P17" s="39">
        <f>0.1*C17</f>
        <v>9942.5</v>
      </c>
      <c r="Q17" s="39">
        <f>0.1*J17</f>
        <v>13702.24201</v>
      </c>
      <c r="R17" s="59"/>
    </row>
    <row r="18" spans="1:18">
      <c r="A18" s="123" t="s">
        <v>114</v>
      </c>
      <c r="B18" s="120" t="s">
        <v>105</v>
      </c>
      <c r="C18" s="121">
        <v>99425</v>
      </c>
      <c r="D18" s="67">
        <v>2162</v>
      </c>
      <c r="E18" s="67">
        <f>C18+D18</f>
        <v>101587</v>
      </c>
      <c r="F18" s="39">
        <f>IF(E18&gt;$L$5,$N$5*(E18-$L$5)+$N$4*($L$5-$L$4)+$N$3*($L$4-$L$1),IF($L$5&gt;E18&gt;$L$4,$N$4*(E18-$L$4)+$N$3*($L$4-$L$1),0))</f>
        <v>13919.2935</v>
      </c>
      <c r="G18" s="68">
        <f>E18*$G$10</f>
        <v>21008.191600000002</v>
      </c>
      <c r="H18" s="68">
        <f>E18/100*0.5</f>
        <v>507.935</v>
      </c>
      <c r="I18" s="68">
        <f>F18+G18+H18</f>
        <v>35435.4201</v>
      </c>
      <c r="J18" s="67">
        <f>E18+I18</f>
        <v>137022.4201</v>
      </c>
      <c r="K18" s="39">
        <f>J18/$K$10</f>
        <v>11418.535008333332</v>
      </c>
      <c r="L18" s="39">
        <f>J18/$L$10</f>
        <v>622.82918227272717</v>
      </c>
      <c r="M18" s="39">
        <f>J18/$M$10</f>
        <v>3114.1459113636361</v>
      </c>
      <c r="N18" s="39">
        <f>J18/$N$10</f>
        <v>83.04389096969696</v>
      </c>
      <c r="P18" s="39">
        <f>0.1*C18</f>
        <v>9942.5</v>
      </c>
      <c r="Q18" s="39">
        <f>0.1*J18</f>
        <v>13702.24201</v>
      </c>
      <c r="R18" s="59"/>
    </row>
    <row r="19" spans="1:18">
      <c r="A19" s="123" t="s">
        <v>114</v>
      </c>
      <c r="B19" s="120" t="s">
        <v>106</v>
      </c>
      <c r="C19" s="121">
        <v>99425</v>
      </c>
      <c r="D19" s="67">
        <v>2162</v>
      </c>
      <c r="E19" s="67">
        <f>C19+D19</f>
        <v>101587</v>
      </c>
      <c r="F19" s="39">
        <f>IF(E19&gt;$L$5,$N$5*(E19-$L$5)+$N$4*($L$5-$L$4)+$N$3*($L$4-$L$1),IF($L$5&gt;E19&gt;$L$4,$N$4*(E19-$L$4)+$N$3*($L$4-$L$1),0))</f>
        <v>13919.2935</v>
      </c>
      <c r="G19" s="68">
        <f>E19*$G$10</f>
        <v>21008.191600000002</v>
      </c>
      <c r="H19" s="68">
        <f>E19/100*0.5</f>
        <v>507.935</v>
      </c>
      <c r="I19" s="68">
        <f>F19+G19+H19</f>
        <v>35435.4201</v>
      </c>
      <c r="J19" s="67">
        <f>E19+I19</f>
        <v>137022.4201</v>
      </c>
      <c r="K19" s="39">
        <f>J19/$K$10</f>
        <v>11418.535008333332</v>
      </c>
      <c r="L19" s="39">
        <f>J19/$L$10</f>
        <v>622.82918227272717</v>
      </c>
      <c r="M19" s="39">
        <f>J19/$M$10</f>
        <v>3114.1459113636361</v>
      </c>
      <c r="N19" s="39">
        <f>J19/$N$10</f>
        <v>83.04389096969696</v>
      </c>
      <c r="P19" s="39">
        <f>0.1*C19</f>
        <v>9942.5</v>
      </c>
      <c r="Q19" s="39">
        <f>0.1*J19</f>
        <v>13702.24201</v>
      </c>
      <c r="R19" s="59"/>
    </row>
    <row r="20" spans="1:18">
      <c r="A20" s="123" t="s">
        <v>114</v>
      </c>
      <c r="B20" s="120" t="s">
        <v>107</v>
      </c>
      <c r="C20" s="121">
        <v>105996</v>
      </c>
      <c r="D20" s="67">
        <v>2162</v>
      </c>
      <c r="E20" s="67">
        <f>C20+D20</f>
        <v>108158</v>
      </c>
      <c r="F20" s="39">
        <f>IF(E20&gt;$L$5,$N$5*(E20-$L$5)+$N$4*($L$5-$L$4)+$N$3*($L$4-$L$1),IF($L$5&gt;E20&gt;$L$4,$N$4*(E20-$L$4)+$N$3*($L$4-$L$1),0))</f>
        <v>14908.229</v>
      </c>
      <c r="G20" s="68">
        <f>E20*$G$10</f>
        <v>22367.0744</v>
      </c>
      <c r="H20" s="68">
        <f>E20/100*0.5</f>
        <v>540.79</v>
      </c>
      <c r="I20" s="68">
        <f>F20+G20+H20</f>
        <v>37816.093400000005</v>
      </c>
      <c r="J20" s="67">
        <f>E20+I20</f>
        <v>145974.0934</v>
      </c>
      <c r="K20" s="39">
        <f>J20/$K$10</f>
        <v>12164.507783333334</v>
      </c>
      <c r="L20" s="39">
        <f>J20/$L$10</f>
        <v>663.51860636363642</v>
      </c>
      <c r="M20" s="39">
        <f>J20/$M$10</f>
        <v>3317.5930318181822</v>
      </c>
      <c r="N20" s="39">
        <f>J20/$N$10</f>
        <v>88.469147515151519</v>
      </c>
      <c r="P20" s="39">
        <f>0.1*C20</f>
        <v>10599.6</v>
      </c>
      <c r="Q20" s="39">
        <f>0.1*J20</f>
        <v>14597.409340000002</v>
      </c>
      <c r="R20" s="59"/>
    </row>
    <row r="21" spans="1:18">
      <c r="A21" s="123" t="s">
        <v>114</v>
      </c>
      <c r="B21" s="120" t="s">
        <v>26</v>
      </c>
      <c r="C21" s="121">
        <v>105996</v>
      </c>
      <c r="D21" s="67">
        <v>2162</v>
      </c>
      <c r="E21" s="67">
        <f>C21+D21</f>
        <v>108158</v>
      </c>
      <c r="F21" s="39">
        <f>IF(E21&gt;$L$5,$N$5*(E21-$L$5)+$N$4*($L$5-$L$4)+$N$3*($L$4-$L$1),IF($L$5&gt;E21&gt;$L$4,$N$4*(E21-$L$4)+$N$3*($L$4-$L$1),0))</f>
        <v>14908.229</v>
      </c>
      <c r="G21" s="68">
        <f>E21*$G$10</f>
        <v>22367.0744</v>
      </c>
      <c r="H21" s="68">
        <f>E21/100*0.5</f>
        <v>540.79</v>
      </c>
      <c r="I21" s="68">
        <f>F21+G21+H21</f>
        <v>37816.093400000005</v>
      </c>
      <c r="J21" s="67">
        <f>E21+I21</f>
        <v>145974.0934</v>
      </c>
      <c r="K21" s="39">
        <f>J21/$K$10</f>
        <v>12164.507783333334</v>
      </c>
      <c r="L21" s="39">
        <f>J21/$L$10</f>
        <v>663.51860636363642</v>
      </c>
      <c r="M21" s="39">
        <f>J21/$M$10</f>
        <v>3317.5930318181822</v>
      </c>
      <c r="N21" s="39">
        <f>J21/$N$10</f>
        <v>88.469147515151519</v>
      </c>
      <c r="P21" s="39">
        <f>0.1*C21</f>
        <v>10599.6</v>
      </c>
      <c r="Q21" s="39">
        <f>0.1*J21</f>
        <v>14597.409340000002</v>
      </c>
      <c r="R21" s="59"/>
    </row>
    <row r="22" spans="1:18">
      <c r="A22" s="123" t="s">
        <v>114</v>
      </c>
      <c r="B22" s="120" t="s">
        <v>27</v>
      </c>
      <c r="C22" s="121">
        <v>105996</v>
      </c>
      <c r="D22" s="67">
        <v>2162</v>
      </c>
      <c r="E22" s="67">
        <f>C22+D22</f>
        <v>108158</v>
      </c>
      <c r="F22" s="39">
        <f>IF(E22&gt;$L$5,$N$5*(E22-$L$5)+$N$4*($L$5-$L$4)+$N$3*($L$4-$L$1),IF($L$5&gt;E22&gt;$L$4,$N$4*(E22-$L$4)+$N$3*($L$4-$L$1),0))</f>
        <v>14908.229</v>
      </c>
      <c r="G22" s="68">
        <f>E22*$G$10</f>
        <v>22367.0744</v>
      </c>
      <c r="H22" s="68">
        <f>E22/100*0.5</f>
        <v>540.79</v>
      </c>
      <c r="I22" s="68">
        <f>F22+G22+H22</f>
        <v>37816.093400000005</v>
      </c>
      <c r="J22" s="67">
        <f>E22+I22</f>
        <v>145974.0934</v>
      </c>
      <c r="K22" s="39">
        <f>J22/$K$10</f>
        <v>12164.507783333334</v>
      </c>
      <c r="L22" s="39">
        <f>J22/$L$10</f>
        <v>663.51860636363642</v>
      </c>
      <c r="M22" s="39">
        <f>J22/$M$10</f>
        <v>3317.5930318181822</v>
      </c>
      <c r="N22" s="39">
        <f>J22/$N$10</f>
        <v>88.469147515151519</v>
      </c>
      <c r="P22" s="39">
        <f>0.1*C22</f>
        <v>10599.6</v>
      </c>
      <c r="Q22" s="39">
        <f>0.1*J22</f>
        <v>14597.409340000002</v>
      </c>
      <c r="R22" s="59"/>
    </row>
    <row r="23" spans="1:18">
      <c r="A23" s="123" t="s">
        <v>114</v>
      </c>
      <c r="B23" s="120" t="s">
        <v>28</v>
      </c>
      <c r="C23" s="121">
        <v>105996</v>
      </c>
      <c r="D23" s="67">
        <v>2162</v>
      </c>
      <c r="E23" s="67">
        <f>C23+D23</f>
        <v>108158</v>
      </c>
      <c r="F23" s="39">
        <f>IF(E23&gt;$L$5,$N$5*(E23-$L$5)+$N$4*($L$5-$L$4)+$N$3*($L$4-$L$1),IF($L$5&gt;E23&gt;$L$4,$N$4*(E23-$L$4)+$N$3*($L$4-$L$1),0))</f>
        <v>14908.229</v>
      </c>
      <c r="G23" s="68">
        <f>E23*$G$10</f>
        <v>22367.0744</v>
      </c>
      <c r="H23" s="68">
        <f>E23/100*0.5</f>
        <v>540.79</v>
      </c>
      <c r="I23" s="68">
        <f>F23+G23+H23</f>
        <v>37816.093400000005</v>
      </c>
      <c r="J23" s="67">
        <f>E23+I23</f>
        <v>145974.0934</v>
      </c>
      <c r="K23" s="39">
        <f>J23/$K$10</f>
        <v>12164.507783333334</v>
      </c>
      <c r="L23" s="39">
        <f>J23/$L$10</f>
        <v>663.51860636363642</v>
      </c>
      <c r="M23" s="39">
        <f>J23/$M$10</f>
        <v>3317.5930318181822</v>
      </c>
      <c r="N23" s="39">
        <f>J23/$N$10</f>
        <v>88.469147515151519</v>
      </c>
      <c r="P23" s="39">
        <f>0.1*C23</f>
        <v>10599.6</v>
      </c>
      <c r="Q23" s="39">
        <f>0.1*J23</f>
        <v>14597.409340000002</v>
      </c>
      <c r="R23" s="59"/>
    </row>
    <row r="24" spans="1:18">
      <c r="A24" s="123" t="s">
        <v>114</v>
      </c>
      <c r="B24" s="120" t="s">
        <v>29</v>
      </c>
      <c r="C24" s="121">
        <v>105996</v>
      </c>
      <c r="D24" s="67">
        <v>2162</v>
      </c>
      <c r="E24" s="67">
        <f>C24+D24</f>
        <v>108158</v>
      </c>
      <c r="F24" s="39">
        <f>IF(E24&gt;$L$5,$N$5*(E24-$L$5)+$N$4*($L$5-$L$4)+$N$3*($L$4-$L$1),IF($L$5&gt;E24&gt;$L$4,$N$4*(E24-$L$4)+$N$3*($L$4-$L$1),0))</f>
        <v>14908.229</v>
      </c>
      <c r="G24" s="68">
        <f>E24*$G$10</f>
        <v>22367.0744</v>
      </c>
      <c r="H24" s="68">
        <f>E24/100*0.5</f>
        <v>540.79</v>
      </c>
      <c r="I24" s="68">
        <f>F24+G24+H24</f>
        <v>37816.093400000005</v>
      </c>
      <c r="J24" s="67">
        <f>E24+I24</f>
        <v>145974.0934</v>
      </c>
      <c r="K24" s="39">
        <f>J24/$K$10</f>
        <v>12164.507783333334</v>
      </c>
      <c r="L24" s="39">
        <f>J24/$L$10</f>
        <v>663.51860636363642</v>
      </c>
      <c r="M24" s="39">
        <f>J24/$M$10</f>
        <v>3317.5930318181822</v>
      </c>
      <c r="N24" s="39">
        <f>J24/$N$10</f>
        <v>88.469147515151519</v>
      </c>
      <c r="P24" s="39">
        <f>0.1*C24</f>
        <v>10599.6</v>
      </c>
      <c r="Q24" s="39">
        <f>0.1*J24</f>
        <v>14597.409340000002</v>
      </c>
      <c r="R24" s="59"/>
    </row>
    <row r="25" spans="1:18">
      <c r="A25" s="123" t="s">
        <v>114</v>
      </c>
      <c r="B25" s="120" t="s">
        <v>30</v>
      </c>
      <c r="C25" s="121">
        <v>112569</v>
      </c>
      <c r="D25" s="67">
        <v>2162</v>
      </c>
      <c r="E25" s="67">
        <f>C25+D25</f>
        <v>114731</v>
      </c>
      <c r="F25" s="39">
        <f>IF(E25&gt;$L$5,$N$5*(E25-$L$5)+$N$4*($L$5-$L$4)+$N$3*($L$4-$L$1),IF($L$5&gt;E25&gt;$L$4,$N$4*(E25-$L$4)+$N$3*($L$4-$L$1),0))</f>
        <v>15897.465499999998</v>
      </c>
      <c r="G25" s="68">
        <f>E25*$G$10</f>
        <v>23726.3708</v>
      </c>
      <c r="H25" s="68">
        <f>E25/100*0.5</f>
        <v>573.655</v>
      </c>
      <c r="I25" s="68">
        <f>F25+G25+H25</f>
        <v>40197.491299999994</v>
      </c>
      <c r="J25" s="67">
        <f>E25+I25</f>
        <v>154928.4913</v>
      </c>
      <c r="K25" s="39">
        <f>J25/$K$10</f>
        <v>12910.707608333332</v>
      </c>
      <c r="L25" s="39">
        <f>J25/$L$10</f>
        <v>704.220415</v>
      </c>
      <c r="M25" s="39">
        <f>J25/$M$10</f>
        <v>3521.102075</v>
      </c>
      <c r="N25" s="39">
        <f>J25/$N$10</f>
        <v>93.896055333333337</v>
      </c>
      <c r="P25" s="39">
        <f>0.1*C25</f>
        <v>11256.900000000001</v>
      </c>
      <c r="Q25" s="39">
        <f>0.1*J25</f>
        <v>15492.84913</v>
      </c>
      <c r="R25" s="59"/>
    </row>
    <row r="26" spans="1:18">
      <c r="A26" s="123" t="s">
        <v>114</v>
      </c>
      <c r="B26" s="120" t="s">
        <v>31</v>
      </c>
      <c r="C26" s="121">
        <v>112569</v>
      </c>
      <c r="D26" s="67">
        <v>2162</v>
      </c>
      <c r="E26" s="67">
        <f>C26+D26</f>
        <v>114731</v>
      </c>
      <c r="F26" s="39">
        <f>IF(E26&gt;$L$5,$N$5*(E26-$L$5)+$N$4*($L$5-$L$4)+$N$3*($L$4-$L$1),IF($L$5&gt;E26&gt;$L$4,$N$4*(E26-$L$4)+$N$3*($L$4-$L$1),0))</f>
        <v>15897.465499999998</v>
      </c>
      <c r="G26" s="68">
        <f>E26*$G$10</f>
        <v>23726.3708</v>
      </c>
      <c r="H26" s="68">
        <f>E26/100*0.5</f>
        <v>573.655</v>
      </c>
      <c r="I26" s="68">
        <f>F26+G26+H26</f>
        <v>40197.491299999994</v>
      </c>
      <c r="J26" s="67">
        <f>E26+I26</f>
        <v>154928.4913</v>
      </c>
      <c r="K26" s="39">
        <f>J26/$K$10</f>
        <v>12910.707608333332</v>
      </c>
      <c r="L26" s="39">
        <f>J26/$L$10</f>
        <v>704.220415</v>
      </c>
      <c r="M26" s="39">
        <f>J26/$M$10</f>
        <v>3521.102075</v>
      </c>
      <c r="N26" s="39">
        <f>J26/$N$10</f>
        <v>93.896055333333337</v>
      </c>
      <c r="P26" s="39">
        <f>0.1*C26</f>
        <v>11256.900000000001</v>
      </c>
      <c r="Q26" s="39">
        <f>0.1*J26</f>
        <v>15492.84913</v>
      </c>
      <c r="R26" s="59"/>
    </row>
    <row r="27" spans="1:18">
      <c r="A27" s="123" t="s">
        <v>114</v>
      </c>
      <c r="B27" s="120" t="s">
        <v>32</v>
      </c>
      <c r="C27" s="121">
        <v>112569</v>
      </c>
      <c r="D27" s="67">
        <v>2162</v>
      </c>
      <c r="E27" s="67">
        <f>C27+D27</f>
        <v>114731</v>
      </c>
      <c r="F27" s="39">
        <f>IF(E27&gt;$L$5,$N$5*(E27-$L$5)+$N$4*($L$5-$L$4)+$N$3*($L$4-$L$1),IF($L$5&gt;E27&gt;$L$4,$N$4*(E27-$L$4)+$N$3*($L$4-$L$1),0))</f>
        <v>15897.465499999998</v>
      </c>
      <c r="G27" s="68">
        <f>E27*$G$10</f>
        <v>23726.3708</v>
      </c>
      <c r="H27" s="68">
        <f>E27/100*0.5</f>
        <v>573.655</v>
      </c>
      <c r="I27" s="68">
        <f>F27+G27+H27</f>
        <v>40197.491299999994</v>
      </c>
      <c r="J27" s="67">
        <f>E27+I27</f>
        <v>154928.4913</v>
      </c>
      <c r="K27" s="39">
        <f>J27/$K$10</f>
        <v>12910.707608333332</v>
      </c>
      <c r="L27" s="39">
        <f>J27/$L$10</f>
        <v>704.220415</v>
      </c>
      <c r="M27" s="39">
        <f>J27/$M$10</f>
        <v>3521.102075</v>
      </c>
      <c r="N27" s="39">
        <f>J27/$N$10</f>
        <v>93.896055333333337</v>
      </c>
      <c r="P27" s="39">
        <f>0.1*C27</f>
        <v>11256.900000000001</v>
      </c>
      <c r="Q27" s="39">
        <f>0.1*J27</f>
        <v>15492.84913</v>
      </c>
      <c r="R27" s="59"/>
    </row>
    <row r="28" spans="1:18">
      <c r="A28" s="123" t="s">
        <v>114</v>
      </c>
      <c r="B28" s="120" t="s">
        <v>33</v>
      </c>
      <c r="C28" s="121">
        <v>112569</v>
      </c>
      <c r="D28" s="67">
        <v>2162</v>
      </c>
      <c r="E28" s="67">
        <f>C28+D28</f>
        <v>114731</v>
      </c>
      <c r="F28" s="39">
        <f>IF(E28&gt;$L$5,$N$5*(E28-$L$5)+$N$4*($L$5-$L$4)+$N$3*($L$4-$L$1),IF($L$5&gt;E28&gt;$L$4,$N$4*(E28-$L$4)+$N$3*($L$4-$L$1),0))</f>
        <v>15897.465499999998</v>
      </c>
      <c r="G28" s="68">
        <f>E28*$G$10</f>
        <v>23726.3708</v>
      </c>
      <c r="H28" s="68">
        <f>E28/100*0.5</f>
        <v>573.655</v>
      </c>
      <c r="I28" s="68">
        <f>F28+G28+H28</f>
        <v>40197.491299999994</v>
      </c>
      <c r="J28" s="67">
        <f>E28+I28</f>
        <v>154928.4913</v>
      </c>
      <c r="K28" s="39">
        <f>J28/$K$10</f>
        <v>12910.707608333332</v>
      </c>
      <c r="L28" s="39">
        <f>J28/$L$10</f>
        <v>704.220415</v>
      </c>
      <c r="M28" s="39">
        <f>J28/$M$10</f>
        <v>3521.102075</v>
      </c>
      <c r="N28" s="39">
        <f>J28/$N$10</f>
        <v>93.896055333333337</v>
      </c>
      <c r="P28" s="39">
        <f>0.1*C28</f>
        <v>11256.900000000001</v>
      </c>
      <c r="Q28" s="39">
        <f>0.1*J28</f>
        <v>15492.84913</v>
      </c>
      <c r="R28" s="59"/>
    </row>
    <row r="29" spans="1:18">
      <c r="A29" s="123" t="s">
        <v>114</v>
      </c>
      <c r="B29" s="120" t="s">
        <v>34</v>
      </c>
      <c r="C29" s="121">
        <v>112569</v>
      </c>
      <c r="D29" s="67">
        <v>2162</v>
      </c>
      <c r="E29" s="67">
        <f>C29+D29</f>
        <v>114731</v>
      </c>
      <c r="F29" s="39">
        <f>IF(E29&gt;$L$5,$N$5*(E29-$L$5)+$N$4*($L$5-$L$4)+$N$3*($L$4-$L$1),IF($L$5&gt;E29&gt;$L$4,$N$4*(E29-$L$4)+$N$3*($L$4-$L$1),0))</f>
        <v>15897.465499999998</v>
      </c>
      <c r="G29" s="68">
        <f>E29*$G$10</f>
        <v>23726.3708</v>
      </c>
      <c r="H29" s="68">
        <f>E29/100*0.5</f>
        <v>573.655</v>
      </c>
      <c r="I29" s="68">
        <f>F29+G29+H29</f>
        <v>40197.491299999994</v>
      </c>
      <c r="J29" s="67">
        <f>E29+I29</f>
        <v>154928.4913</v>
      </c>
      <c r="K29" s="39">
        <f>J29/$K$10</f>
        <v>12910.707608333332</v>
      </c>
      <c r="L29" s="39">
        <f>J29/$L$10</f>
        <v>704.220415</v>
      </c>
      <c r="M29" s="39">
        <f>J29/$M$10</f>
        <v>3521.102075</v>
      </c>
      <c r="N29" s="39">
        <f>J29/$N$10</f>
        <v>93.896055333333337</v>
      </c>
      <c r="P29" s="39">
        <f>0.1*C29</f>
        <v>11256.900000000001</v>
      </c>
      <c r="Q29" s="39">
        <f>0.1*J29</f>
        <v>15492.84913</v>
      </c>
      <c r="R29" s="59"/>
    </row>
    <row r="30" spans="1:18">
      <c r="A30" s="123" t="s">
        <v>114</v>
      </c>
      <c r="B30" s="120" t="s">
        <v>116</v>
      </c>
      <c r="C30" s="121">
        <v>119133</v>
      </c>
      <c r="D30" s="67">
        <v>2162</v>
      </c>
      <c r="E30" s="67">
        <f>C30+D30</f>
        <v>121295</v>
      </c>
      <c r="F30" s="39">
        <f>IF(E30&gt;$L$5,$N$5*(E30-$L$5)+$N$4*($L$5-$L$4)+$N$3*($L$4-$L$1),IF($L$5&gt;E30&gt;$L$4,$N$4*(E30-$L$4)+$N$3*($L$4-$L$1),0))</f>
        <v>16885.3475</v>
      </c>
      <c r="G30" s="68">
        <f>E30*$G$10</f>
        <v>25083.806</v>
      </c>
      <c r="H30" s="68">
        <f>E30/100*0.5</f>
        <v>606.475</v>
      </c>
      <c r="I30" s="68">
        <f>F30+G30+H30</f>
        <v>42575.6285</v>
      </c>
      <c r="J30" s="67">
        <f>E30+I30</f>
        <v>163870.6285</v>
      </c>
      <c r="K30" s="39">
        <f>J30/$K$10</f>
        <v>13655.885708333333</v>
      </c>
      <c r="L30" s="39">
        <f>J30/$L$10</f>
        <v>744.8664931818181</v>
      </c>
      <c r="M30" s="39">
        <f>J30/$M$10</f>
        <v>3724.3324659090908</v>
      </c>
      <c r="N30" s="39">
        <f>J30/$N$10</f>
        <v>99.31553242424242</v>
      </c>
      <c r="P30" s="39">
        <f>0.1*C30</f>
        <v>11913.300000000001</v>
      </c>
      <c r="Q30" s="39">
        <f>0.1*J30</f>
        <v>16387.06285</v>
      </c>
      <c r="R30" s="59"/>
    </row>
    <row r="31" spans="1:18">
      <c r="A31" s="123"/>
      <c r="B31" s="120"/>
      <c r="C31" s="121"/>
      <c r="D31" s="67"/>
      <c r="E31" s="67"/>
      <c r="F31" s="39"/>
      <c r="G31" s="68"/>
      <c r="H31" s="68"/>
      <c r="I31" s="68"/>
      <c r="J31" s="67"/>
      <c r="K31" s="39"/>
      <c r="L31" s="39"/>
      <c r="M31" s="39"/>
      <c r="N31" s="39"/>
      <c r="P31" s="39"/>
      <c r="Q31" s="39"/>
      <c r="R31" s="59"/>
    </row>
    <row r="32" spans="1:18">
      <c r="A32" s="123"/>
      <c r="B32" s="120"/>
      <c r="C32" s="121"/>
      <c r="D32" s="67"/>
      <c r="E32" s="67"/>
      <c r="F32" s="39"/>
      <c r="G32" s="68"/>
      <c r="H32" s="68"/>
      <c r="I32" s="68"/>
      <c r="J32" s="67"/>
      <c r="K32" s="39"/>
      <c r="L32" s="39"/>
      <c r="M32" s="39"/>
      <c r="N32" s="39"/>
      <c r="P32" s="39"/>
      <c r="Q32" s="39"/>
      <c r="R32" s="59"/>
    </row>
    <row r="33" spans="1:18">
      <c r="A33" s="123" t="s">
        <v>117</v>
      </c>
      <c r="B33" s="120" t="s">
        <v>17</v>
      </c>
      <c r="C33" s="121">
        <v>89055</v>
      </c>
      <c r="D33" s="67">
        <v>2162</v>
      </c>
      <c r="E33" s="67">
        <f>C33+D33</f>
        <v>91217</v>
      </c>
      <c r="F33" s="39">
        <f>IF(E33&gt;$L$5,$N$5*(E33-$L$5)+$N$4*($L$5-$L$4)+$N$3*($L$4-$L$1),IF($L$5&gt;E33&gt;$L$4,$N$4*(E33-$L$4)+$N$3*($L$4-$L$1),0))</f>
        <v>12358.6085</v>
      </c>
      <c r="G33" s="68">
        <f>E33*$G$10</f>
        <v>18863.675600000002</v>
      </c>
      <c r="H33" s="68">
        <f>E33/100*0.5</f>
        <v>456.085</v>
      </c>
      <c r="I33" s="68">
        <f>F33+G33+H33</f>
        <v>31678.369100000004</v>
      </c>
      <c r="J33" s="67">
        <f>E33+I33</f>
        <v>122895.36910000001</v>
      </c>
      <c r="K33" s="39">
        <f>J33/$K$10</f>
        <v>10241.280758333334</v>
      </c>
      <c r="L33" s="39">
        <f>J33/$L$10</f>
        <v>558.61531409090912</v>
      </c>
      <c r="M33" s="39">
        <f>J33/$M$10</f>
        <v>2793.0765704545456</v>
      </c>
      <c r="N33" s="39">
        <f>J33/$N$10</f>
        <v>74.482041878787882</v>
      </c>
      <c r="P33" s="39">
        <f>0.1*C33</f>
        <v>8905.5</v>
      </c>
      <c r="Q33" s="39">
        <f>0.1*J33</f>
        <v>12289.536910000003</v>
      </c>
      <c r="R33" s="59"/>
    </row>
    <row r="34" spans="1:18">
      <c r="A34" s="123" t="s">
        <v>117</v>
      </c>
      <c r="B34" s="120" t="s">
        <v>20</v>
      </c>
      <c r="C34" s="121">
        <v>91131</v>
      </c>
      <c r="D34" s="67">
        <v>2162</v>
      </c>
      <c r="E34" s="67">
        <f>C34+D34</f>
        <v>93293</v>
      </c>
      <c r="F34" s="39">
        <f>IF(E34&gt;$L$5,$N$5*(E34-$L$5)+$N$4*($L$5-$L$4)+$N$3*($L$4-$L$1),IF($L$5&gt;E34&gt;$L$4,$N$4*(E34-$L$4)+$N$3*($L$4-$L$1),0))</f>
        <v>12671.0465</v>
      </c>
      <c r="G34" s="68">
        <f>E34*$G$10</f>
        <v>19292.992400000003</v>
      </c>
      <c r="H34" s="68">
        <f>E34/100*0.5</f>
        <v>466.465</v>
      </c>
      <c r="I34" s="68">
        <f>F34+G34+H34</f>
        <v>32430.503900000003</v>
      </c>
      <c r="J34" s="67">
        <f>E34+I34</f>
        <v>125723.50390000001</v>
      </c>
      <c r="K34" s="39">
        <f>J34/$K$10</f>
        <v>10476.958658333335</v>
      </c>
      <c r="L34" s="39">
        <f>J34/$L$10</f>
        <v>571.47047227272731</v>
      </c>
      <c r="M34" s="39">
        <f>J34/$M$10</f>
        <v>2857.3523613636366</v>
      </c>
      <c r="N34" s="39">
        <f>J34/$N$10</f>
        <v>76.196062969696982</v>
      </c>
      <c r="P34" s="39">
        <f>0.1*C34</f>
        <v>9113.1</v>
      </c>
      <c r="Q34" s="39">
        <f>0.1*J34</f>
        <v>12572.350390000001</v>
      </c>
      <c r="R34" s="59"/>
    </row>
    <row r="35" spans="1:18">
      <c r="A35" s="123" t="s">
        <v>117</v>
      </c>
      <c r="B35" s="120" t="s">
        <v>23</v>
      </c>
      <c r="C35" s="121">
        <v>96665</v>
      </c>
      <c r="D35" s="67">
        <v>2162</v>
      </c>
      <c r="E35" s="67">
        <f>C35+D35</f>
        <v>98827</v>
      </c>
      <c r="F35" s="39">
        <f>IF(E35&gt;$L$5,$N$5*(E35-$L$5)+$N$4*($L$5-$L$4)+$N$3*($L$4-$L$1),IF($L$5&gt;E35&gt;$L$4,$N$4*(E35-$L$4)+$N$3*($L$4-$L$1),0))</f>
        <v>13503.913499999999</v>
      </c>
      <c r="G35" s="68">
        <f>E35*$G$10</f>
        <v>20437.423600000002</v>
      </c>
      <c r="H35" s="68">
        <f>E35/100*0.5</f>
        <v>494.135</v>
      </c>
      <c r="I35" s="68">
        <f>F35+G35+H35</f>
        <v>34435.472100000006</v>
      </c>
      <c r="J35" s="67">
        <f>E35+I35</f>
        <v>133262.4721</v>
      </c>
      <c r="K35" s="39">
        <f>J35/$K$10</f>
        <v>11105.206008333334</v>
      </c>
      <c r="L35" s="39">
        <f>J35/$L$10</f>
        <v>605.73850954545458</v>
      </c>
      <c r="M35" s="39">
        <f>J35/$M$10</f>
        <v>3028.692547727273</v>
      </c>
      <c r="N35" s="39">
        <f>J35/$N$10</f>
        <v>80.765134606060613</v>
      </c>
      <c r="P35" s="39">
        <f>0.1*C35</f>
        <v>9666.5</v>
      </c>
      <c r="Q35" s="39">
        <f>0.1*J35</f>
        <v>13326.247210000001</v>
      </c>
      <c r="R35" s="59"/>
    </row>
    <row r="36" spans="1:18">
      <c r="A36" s="123" t="s">
        <v>117</v>
      </c>
      <c r="B36" s="120" t="s">
        <v>25</v>
      </c>
      <c r="C36" s="121">
        <v>99425</v>
      </c>
      <c r="D36" s="67">
        <v>2162</v>
      </c>
      <c r="E36" s="67">
        <f>C36+D36</f>
        <v>101587</v>
      </c>
      <c r="F36" s="39">
        <f>IF(E36&gt;$L$5,$N$5*(E36-$L$5)+$N$4*($L$5-$L$4)+$N$3*($L$4-$L$1),IF($L$5&gt;E36&gt;$L$4,$N$4*(E36-$L$4)+$N$3*($L$4-$L$1),0))</f>
        <v>13919.2935</v>
      </c>
      <c r="G36" s="68">
        <f>E36*$G$10</f>
        <v>21008.191600000002</v>
      </c>
      <c r="H36" s="68">
        <f>E36/100*0.5</f>
        <v>507.935</v>
      </c>
      <c r="I36" s="68">
        <f>F36+G36+H36</f>
        <v>35435.4201</v>
      </c>
      <c r="J36" s="67">
        <f>E36+I36</f>
        <v>137022.4201</v>
      </c>
      <c r="K36" s="39">
        <f>J36/$K$10</f>
        <v>11418.535008333332</v>
      </c>
      <c r="L36" s="39">
        <f>J36/$L$10</f>
        <v>622.82918227272717</v>
      </c>
      <c r="M36" s="39">
        <f>J36/$M$10</f>
        <v>3114.1459113636361</v>
      </c>
      <c r="N36" s="39">
        <f>J36/$N$10</f>
        <v>83.04389096969696</v>
      </c>
      <c r="P36" s="39">
        <f>0.1*C36</f>
        <v>9942.5</v>
      </c>
      <c r="Q36" s="39">
        <f>0.1*J36</f>
        <v>13702.24201</v>
      </c>
      <c r="R36" s="59"/>
    </row>
    <row r="37" spans="1:18">
      <c r="A37" s="123" t="s">
        <v>117</v>
      </c>
      <c r="B37" s="120" t="s">
        <v>101</v>
      </c>
      <c r="C37" s="121">
        <v>99425</v>
      </c>
      <c r="D37" s="67">
        <v>2162</v>
      </c>
      <c r="E37" s="67">
        <f>C37+D37</f>
        <v>101587</v>
      </c>
      <c r="F37" s="39">
        <f>IF(E37&gt;$L$5,$N$5*(E37-$L$5)+$N$4*($L$5-$L$4)+$N$3*($L$4-$L$1),IF($L$5&gt;E37&gt;$L$4,$N$4*(E37-$L$4)+$N$3*($L$4-$L$1),0))</f>
        <v>13919.2935</v>
      </c>
      <c r="G37" s="68">
        <f>E37*$G$10</f>
        <v>21008.191600000002</v>
      </c>
      <c r="H37" s="68">
        <f>E37/100*0.5</f>
        <v>507.935</v>
      </c>
      <c r="I37" s="68">
        <f>F37+G37+H37</f>
        <v>35435.4201</v>
      </c>
      <c r="J37" s="67">
        <f>E37+I37</f>
        <v>137022.4201</v>
      </c>
      <c r="K37" s="39">
        <f>J37/$K$10</f>
        <v>11418.535008333332</v>
      </c>
      <c r="L37" s="39">
        <f>J37/$L$10</f>
        <v>622.82918227272717</v>
      </c>
      <c r="M37" s="39">
        <f>J37/$M$10</f>
        <v>3114.1459113636361</v>
      </c>
      <c r="N37" s="39">
        <f>J37/$N$10</f>
        <v>83.04389096969696</v>
      </c>
      <c r="P37" s="39">
        <f>0.1*C37</f>
        <v>9942.5</v>
      </c>
      <c r="Q37" s="39">
        <f>0.1*J37</f>
        <v>13702.24201</v>
      </c>
      <c r="R37" s="59"/>
    </row>
    <row r="38" spans="1:18">
      <c r="A38" s="123" t="s">
        <v>117</v>
      </c>
      <c r="B38" s="120" t="s">
        <v>102</v>
      </c>
      <c r="C38" s="121">
        <v>99425</v>
      </c>
      <c r="D38" s="67">
        <v>2162</v>
      </c>
      <c r="E38" s="67">
        <f>C38+D38</f>
        <v>101587</v>
      </c>
      <c r="F38" s="39">
        <f>IF(E38&gt;$L$5,$N$5*(E38-$L$5)+$N$4*($L$5-$L$4)+$N$3*($L$4-$L$1),IF($L$5&gt;E38&gt;$L$4,$N$4*(E38-$L$4)+$N$3*($L$4-$L$1),0))</f>
        <v>13919.2935</v>
      </c>
      <c r="G38" s="68">
        <f>E38*$G$10</f>
        <v>21008.191600000002</v>
      </c>
      <c r="H38" s="68">
        <f>E38/100*0.5</f>
        <v>507.935</v>
      </c>
      <c r="I38" s="68">
        <f>F38+G38+H38</f>
        <v>35435.4201</v>
      </c>
      <c r="J38" s="67">
        <f>E38+I38</f>
        <v>137022.4201</v>
      </c>
      <c r="K38" s="39">
        <f>J38/$K$10</f>
        <v>11418.535008333332</v>
      </c>
      <c r="L38" s="39">
        <f>J38/$L$10</f>
        <v>622.82918227272717</v>
      </c>
      <c r="M38" s="39">
        <f>J38/$M$10</f>
        <v>3114.1459113636361</v>
      </c>
      <c r="N38" s="39">
        <f>J38/$N$10</f>
        <v>83.04389096969696</v>
      </c>
      <c r="P38" s="39">
        <f>0.1*C38</f>
        <v>9942.5</v>
      </c>
      <c r="Q38" s="39">
        <f>0.1*J38</f>
        <v>13702.24201</v>
      </c>
      <c r="R38" s="59"/>
    </row>
    <row r="39" spans="1:18">
      <c r="A39" s="123" t="s">
        <v>117</v>
      </c>
      <c r="B39" s="120" t="s">
        <v>105</v>
      </c>
      <c r="C39" s="121">
        <v>99425</v>
      </c>
      <c r="D39" s="67">
        <v>2162</v>
      </c>
      <c r="E39" s="67">
        <f>C39+D39</f>
        <v>101587</v>
      </c>
      <c r="F39" s="39">
        <f>IF(E39&gt;$L$5,$N$5*(E39-$L$5)+$N$4*($L$5-$L$4)+$N$3*($L$4-$L$1),IF($L$5&gt;E39&gt;$L$4,$N$4*(E39-$L$4)+$N$3*($L$4-$L$1),0))</f>
        <v>13919.2935</v>
      </c>
      <c r="G39" s="68">
        <f>E39*$G$10</f>
        <v>21008.191600000002</v>
      </c>
      <c r="H39" s="68">
        <f>E39/100*0.5</f>
        <v>507.935</v>
      </c>
      <c r="I39" s="68">
        <f>F39+G39+H39</f>
        <v>35435.4201</v>
      </c>
      <c r="J39" s="67">
        <f>E39+I39</f>
        <v>137022.4201</v>
      </c>
      <c r="K39" s="39">
        <f>J39/$K$10</f>
        <v>11418.535008333332</v>
      </c>
      <c r="L39" s="39">
        <f>J39/$L$10</f>
        <v>622.82918227272717</v>
      </c>
      <c r="M39" s="39">
        <f>J39/$M$10</f>
        <v>3114.1459113636361</v>
      </c>
      <c r="N39" s="39">
        <f>J39/$N$10</f>
        <v>83.04389096969696</v>
      </c>
      <c r="P39" s="39">
        <f>0.1*C39</f>
        <v>9942.5</v>
      </c>
      <c r="Q39" s="39">
        <f>0.1*J39</f>
        <v>13702.24201</v>
      </c>
      <c r="R39" s="59"/>
    </row>
    <row r="40" spans="1:18">
      <c r="A40" s="123" t="s">
        <v>117</v>
      </c>
      <c r="B40" s="120" t="s">
        <v>106</v>
      </c>
      <c r="C40" s="121">
        <v>99425</v>
      </c>
      <c r="D40" s="67">
        <v>2162</v>
      </c>
      <c r="E40" s="67">
        <f>C40+D40</f>
        <v>101587</v>
      </c>
      <c r="F40" s="39">
        <f>IF(E40&gt;$L$5,$N$5*(E40-$L$5)+$N$4*($L$5-$L$4)+$N$3*($L$4-$L$1),IF($L$5&gt;E40&gt;$L$4,$N$4*(E40-$L$4)+$N$3*($L$4-$L$1),0))</f>
        <v>13919.2935</v>
      </c>
      <c r="G40" s="68">
        <f>E40*$G$10</f>
        <v>21008.191600000002</v>
      </c>
      <c r="H40" s="68">
        <f>E40/100*0.5</f>
        <v>507.935</v>
      </c>
      <c r="I40" s="68">
        <f>F40+G40+H40</f>
        <v>35435.4201</v>
      </c>
      <c r="J40" s="67">
        <f>E40+I40</f>
        <v>137022.4201</v>
      </c>
      <c r="K40" s="39">
        <f>J40/$K$10</f>
        <v>11418.535008333332</v>
      </c>
      <c r="L40" s="39">
        <f>J40/$L$10</f>
        <v>622.82918227272717</v>
      </c>
      <c r="M40" s="39">
        <f>J40/$M$10</f>
        <v>3114.1459113636361</v>
      </c>
      <c r="N40" s="39">
        <f>J40/$N$10</f>
        <v>83.04389096969696</v>
      </c>
      <c r="P40" s="39">
        <f>0.1*C40</f>
        <v>9942.5</v>
      </c>
      <c r="Q40" s="39">
        <f>0.1*J40</f>
        <v>13702.24201</v>
      </c>
      <c r="R40" s="59"/>
    </row>
    <row r="41" spans="1:18">
      <c r="A41" s="123" t="s">
        <v>117</v>
      </c>
      <c r="B41" s="120" t="s">
        <v>107</v>
      </c>
      <c r="C41" s="121">
        <v>105996</v>
      </c>
      <c r="D41" s="67">
        <v>2162</v>
      </c>
      <c r="E41" s="67">
        <f>C41+D41</f>
        <v>108158</v>
      </c>
      <c r="F41" s="39">
        <f>IF(E41&gt;$L$5,$N$5*(E41-$L$5)+$N$4*($L$5-$L$4)+$N$3*($L$4-$L$1),IF($L$5&gt;E41&gt;$L$4,$N$4*(E41-$L$4)+$N$3*($L$4-$L$1),0))</f>
        <v>14908.229</v>
      </c>
      <c r="G41" s="68">
        <f>E41*$G$10</f>
        <v>22367.0744</v>
      </c>
      <c r="H41" s="68">
        <f>E41/100*0.5</f>
        <v>540.79</v>
      </c>
      <c r="I41" s="68">
        <f>F41+G41+H41</f>
        <v>37816.093400000005</v>
      </c>
      <c r="J41" s="67">
        <f>E41+I41</f>
        <v>145974.0934</v>
      </c>
      <c r="K41" s="39">
        <f>J41/$K$10</f>
        <v>12164.507783333334</v>
      </c>
      <c r="L41" s="39">
        <f>J41/$L$10</f>
        <v>663.51860636363642</v>
      </c>
      <c r="M41" s="39">
        <f>J41/$M$10</f>
        <v>3317.5930318181822</v>
      </c>
      <c r="N41" s="39">
        <f>J41/$N$10</f>
        <v>88.469147515151519</v>
      </c>
      <c r="P41" s="39">
        <f>0.1*C41</f>
        <v>10599.6</v>
      </c>
      <c r="Q41" s="39">
        <f>0.1*J41</f>
        <v>14597.409340000002</v>
      </c>
      <c r="R41" s="59"/>
    </row>
    <row r="42" spans="1:18">
      <c r="A42" s="123" t="s">
        <v>117</v>
      </c>
      <c r="B42" s="120" t="s">
        <v>26</v>
      </c>
      <c r="C42" s="121">
        <v>105996</v>
      </c>
      <c r="D42" s="67">
        <v>2162</v>
      </c>
      <c r="E42" s="67">
        <f>C42+D42</f>
        <v>108158</v>
      </c>
      <c r="F42" s="39">
        <f>IF(E42&gt;$L$5,$N$5*(E42-$L$5)+$N$4*($L$5-$L$4)+$N$3*($L$4-$L$1),IF($L$5&gt;E42&gt;$L$4,$N$4*(E42-$L$4)+$N$3*($L$4-$L$1),0))</f>
        <v>14908.229</v>
      </c>
      <c r="G42" s="68">
        <f>E42*$G$10</f>
        <v>22367.0744</v>
      </c>
      <c r="H42" s="68">
        <f>E42/100*0.5</f>
        <v>540.79</v>
      </c>
      <c r="I42" s="68">
        <f>F42+G42+H42</f>
        <v>37816.093400000005</v>
      </c>
      <c r="J42" s="67">
        <f>E42+I42</f>
        <v>145974.0934</v>
      </c>
      <c r="K42" s="39">
        <f>J42/$K$10</f>
        <v>12164.507783333334</v>
      </c>
      <c r="L42" s="39">
        <f>J42/$L$10</f>
        <v>663.51860636363642</v>
      </c>
      <c r="M42" s="39">
        <f>J42/$M$10</f>
        <v>3317.5930318181822</v>
      </c>
      <c r="N42" s="39">
        <f>J42/$N$10</f>
        <v>88.469147515151519</v>
      </c>
      <c r="P42" s="39">
        <f>0.1*C42</f>
        <v>10599.6</v>
      </c>
      <c r="Q42" s="39">
        <f>0.1*J42</f>
        <v>14597.409340000002</v>
      </c>
      <c r="R42" s="59"/>
    </row>
    <row r="43" spans="1:18">
      <c r="A43" s="123" t="s">
        <v>117</v>
      </c>
      <c r="B43" s="120" t="s">
        <v>27</v>
      </c>
      <c r="C43" s="121">
        <v>105996</v>
      </c>
      <c r="D43" s="67">
        <v>2162</v>
      </c>
      <c r="E43" s="67">
        <f>C43+D43</f>
        <v>108158</v>
      </c>
      <c r="F43" s="39">
        <f>IF(E43&gt;$L$5,$N$5*(E43-$L$5)+$N$4*($L$5-$L$4)+$N$3*($L$4-$L$1),IF($L$5&gt;E43&gt;$L$4,$N$4*(E43-$L$4)+$N$3*($L$4-$L$1),0))</f>
        <v>14908.229</v>
      </c>
      <c r="G43" s="68">
        <f>E43*$G$10</f>
        <v>22367.0744</v>
      </c>
      <c r="H43" s="68">
        <f>E43/100*0.5</f>
        <v>540.79</v>
      </c>
      <c r="I43" s="68">
        <f>F43+G43+H43</f>
        <v>37816.093400000005</v>
      </c>
      <c r="J43" s="67">
        <f>E43+I43</f>
        <v>145974.0934</v>
      </c>
      <c r="K43" s="39">
        <f>J43/$K$10</f>
        <v>12164.507783333334</v>
      </c>
      <c r="L43" s="39">
        <f>J43/$L$10</f>
        <v>663.51860636363642</v>
      </c>
      <c r="M43" s="39">
        <f>J43/$M$10</f>
        <v>3317.5930318181822</v>
      </c>
      <c r="N43" s="39">
        <f>J43/$N$10</f>
        <v>88.469147515151519</v>
      </c>
      <c r="P43" s="39">
        <f>0.1*C43</f>
        <v>10599.6</v>
      </c>
      <c r="Q43" s="39">
        <f>0.1*J43</f>
        <v>14597.409340000002</v>
      </c>
      <c r="R43" s="59"/>
    </row>
    <row r="44" spans="1:18">
      <c r="A44" s="123" t="s">
        <v>117</v>
      </c>
      <c r="B44" s="120" t="s">
        <v>28</v>
      </c>
      <c r="C44" s="121">
        <v>105996</v>
      </c>
      <c r="D44" s="67">
        <v>2162</v>
      </c>
      <c r="E44" s="67">
        <f>C44+D44</f>
        <v>108158</v>
      </c>
      <c r="F44" s="39">
        <f>IF(E44&gt;$L$5,$N$5*(E44-$L$5)+$N$4*($L$5-$L$4)+$N$3*($L$4-$L$1),IF($L$5&gt;E44&gt;$L$4,$N$4*(E44-$L$4)+$N$3*($L$4-$L$1),0))</f>
        <v>14908.229</v>
      </c>
      <c r="G44" s="68">
        <f>E44*$G$10</f>
        <v>22367.0744</v>
      </c>
      <c r="H44" s="68">
        <f>E44/100*0.5</f>
        <v>540.79</v>
      </c>
      <c r="I44" s="68">
        <f>F44+G44+H44</f>
        <v>37816.093400000005</v>
      </c>
      <c r="J44" s="67">
        <f>E44+I44</f>
        <v>145974.0934</v>
      </c>
      <c r="K44" s="39">
        <f>J44/$K$10</f>
        <v>12164.507783333334</v>
      </c>
      <c r="L44" s="39">
        <f>J44/$L$10</f>
        <v>663.51860636363642</v>
      </c>
      <c r="M44" s="39">
        <f>J44/$M$10</f>
        <v>3317.5930318181822</v>
      </c>
      <c r="N44" s="39">
        <f>J44/$N$10</f>
        <v>88.469147515151519</v>
      </c>
      <c r="P44" s="39">
        <f>0.1*C44</f>
        <v>10599.6</v>
      </c>
      <c r="Q44" s="39">
        <f>0.1*J44</f>
        <v>14597.409340000002</v>
      </c>
      <c r="R44" s="59"/>
    </row>
    <row r="45" spans="1:18">
      <c r="A45" s="123" t="s">
        <v>117</v>
      </c>
      <c r="B45" s="120" t="s">
        <v>29</v>
      </c>
      <c r="C45" s="121">
        <v>105996</v>
      </c>
      <c r="D45" s="67">
        <v>2162</v>
      </c>
      <c r="E45" s="67">
        <f>C45+D45</f>
        <v>108158</v>
      </c>
      <c r="F45" s="39">
        <f>IF(E45&gt;$L$5,$N$5*(E45-$L$5)+$N$4*($L$5-$L$4)+$N$3*($L$4-$L$1),IF($L$5&gt;E45&gt;$L$4,$N$4*(E45-$L$4)+$N$3*($L$4-$L$1),0))</f>
        <v>14908.229</v>
      </c>
      <c r="G45" s="68">
        <f>E45*$G$10</f>
        <v>22367.0744</v>
      </c>
      <c r="H45" s="68">
        <f>E45/100*0.5</f>
        <v>540.79</v>
      </c>
      <c r="I45" s="68">
        <f>F45+G45+H45</f>
        <v>37816.093400000005</v>
      </c>
      <c r="J45" s="67">
        <f>E45+I45</f>
        <v>145974.0934</v>
      </c>
      <c r="K45" s="39">
        <f>J45/$K$10</f>
        <v>12164.507783333334</v>
      </c>
      <c r="L45" s="39">
        <f>J45/$L$10</f>
        <v>663.51860636363642</v>
      </c>
      <c r="M45" s="39">
        <f>J45/$M$10</f>
        <v>3317.5930318181822</v>
      </c>
      <c r="N45" s="39">
        <f>J45/$N$10</f>
        <v>88.469147515151519</v>
      </c>
      <c r="P45" s="39">
        <f>0.1*C45</f>
        <v>10599.6</v>
      </c>
      <c r="Q45" s="39">
        <f>0.1*J45</f>
        <v>14597.409340000002</v>
      </c>
      <c r="R45" s="59"/>
    </row>
    <row r="46" spans="1:18">
      <c r="A46" s="123" t="s">
        <v>117</v>
      </c>
      <c r="B46" s="120" t="s">
        <v>30</v>
      </c>
      <c r="C46" s="121">
        <v>112569</v>
      </c>
      <c r="D46" s="67">
        <v>2162</v>
      </c>
      <c r="E46" s="67">
        <f>C46+D46</f>
        <v>114731</v>
      </c>
      <c r="F46" s="39">
        <f>IF(E46&gt;$L$5,$N$5*(E46-$L$5)+$N$4*($L$5-$L$4)+$N$3*($L$4-$L$1),IF($L$5&gt;E46&gt;$L$4,$N$4*(E46-$L$4)+$N$3*($L$4-$L$1),0))</f>
        <v>15897.465499999998</v>
      </c>
      <c r="G46" s="68">
        <f>E46*$G$10</f>
        <v>23726.3708</v>
      </c>
      <c r="H46" s="68">
        <f>E46/100*0.5</f>
        <v>573.655</v>
      </c>
      <c r="I46" s="68">
        <f>F46+G46+H46</f>
        <v>40197.491299999994</v>
      </c>
      <c r="J46" s="67">
        <f>E46+I46</f>
        <v>154928.4913</v>
      </c>
      <c r="K46" s="39">
        <f>J46/$K$10</f>
        <v>12910.707608333332</v>
      </c>
      <c r="L46" s="39">
        <f>J46/$L$10</f>
        <v>704.220415</v>
      </c>
      <c r="M46" s="39">
        <f>J46/$M$10</f>
        <v>3521.102075</v>
      </c>
      <c r="N46" s="39">
        <f>J46/$N$10</f>
        <v>93.896055333333337</v>
      </c>
      <c r="P46" s="39">
        <f>0.1*C46</f>
        <v>11256.900000000001</v>
      </c>
      <c r="Q46" s="39">
        <f>0.1*J46</f>
        <v>15492.84913</v>
      </c>
      <c r="R46" s="59"/>
    </row>
    <row r="47" spans="1:18">
      <c r="A47" s="123" t="s">
        <v>117</v>
      </c>
      <c r="B47" s="120" t="s">
        <v>31</v>
      </c>
      <c r="C47" s="121">
        <v>112569</v>
      </c>
      <c r="D47" s="67">
        <v>2162</v>
      </c>
      <c r="E47" s="67">
        <f>C47+D47</f>
        <v>114731</v>
      </c>
      <c r="F47" s="39">
        <f>IF(E47&gt;$L$5,$N$5*(E47-$L$5)+$N$4*($L$5-$L$4)+$N$3*($L$4-$L$1),IF($L$5&gt;E47&gt;$L$4,$N$4*(E47-$L$4)+$N$3*($L$4-$L$1),0))</f>
        <v>15897.465499999998</v>
      </c>
      <c r="G47" s="68">
        <f>E47*$G$10</f>
        <v>23726.3708</v>
      </c>
      <c r="H47" s="68">
        <f>E47/100*0.5</f>
        <v>573.655</v>
      </c>
      <c r="I47" s="68">
        <f>F47+G47+H47</f>
        <v>40197.491299999994</v>
      </c>
      <c r="J47" s="67">
        <f>E47+I47</f>
        <v>154928.4913</v>
      </c>
      <c r="K47" s="39">
        <f>J47/$K$10</f>
        <v>12910.707608333332</v>
      </c>
      <c r="L47" s="39">
        <f>J47/$L$10</f>
        <v>704.220415</v>
      </c>
      <c r="M47" s="39">
        <f>J47/$M$10</f>
        <v>3521.102075</v>
      </c>
      <c r="N47" s="39">
        <f>J47/$N$10</f>
        <v>93.896055333333337</v>
      </c>
      <c r="P47" s="39">
        <f>0.1*C47</f>
        <v>11256.900000000001</v>
      </c>
      <c r="Q47" s="39">
        <f>0.1*J47</f>
        <v>15492.84913</v>
      </c>
      <c r="R47" s="59"/>
    </row>
    <row r="48" spans="1:18">
      <c r="A48" s="123" t="s">
        <v>117</v>
      </c>
      <c r="B48" s="120" t="s">
        <v>32</v>
      </c>
      <c r="C48" s="121">
        <v>112569</v>
      </c>
      <c r="D48" s="67">
        <v>2162</v>
      </c>
      <c r="E48" s="67">
        <f>C48+D48</f>
        <v>114731</v>
      </c>
      <c r="F48" s="39">
        <f>IF(E48&gt;$L$5,$N$5*(E48-$L$5)+$N$4*($L$5-$L$4)+$N$3*($L$4-$L$1),IF($L$5&gt;E48&gt;$L$4,$N$4*(E48-$L$4)+$N$3*($L$4-$L$1),0))</f>
        <v>15897.465499999998</v>
      </c>
      <c r="G48" s="68">
        <f>E48*$G$10</f>
        <v>23726.3708</v>
      </c>
      <c r="H48" s="68">
        <f>E48/100*0.5</f>
        <v>573.655</v>
      </c>
      <c r="I48" s="68">
        <f>F48+G48+H48</f>
        <v>40197.491299999994</v>
      </c>
      <c r="J48" s="67">
        <f>E48+I48</f>
        <v>154928.4913</v>
      </c>
      <c r="K48" s="39">
        <f>J48/$K$10</f>
        <v>12910.707608333332</v>
      </c>
      <c r="L48" s="39">
        <f>J48/$L$10</f>
        <v>704.220415</v>
      </c>
      <c r="M48" s="39">
        <f>J48/$M$10</f>
        <v>3521.102075</v>
      </c>
      <c r="N48" s="39">
        <f>J48/$N$10</f>
        <v>93.896055333333337</v>
      </c>
      <c r="P48" s="39">
        <f>0.1*C48</f>
        <v>11256.900000000001</v>
      </c>
      <c r="Q48" s="39">
        <f>0.1*J48</f>
        <v>15492.84913</v>
      </c>
      <c r="R48" s="59"/>
    </row>
    <row r="49" spans="1:18">
      <c r="A49" s="123" t="s">
        <v>117</v>
      </c>
      <c r="B49" s="120" t="s">
        <v>33</v>
      </c>
      <c r="C49" s="121">
        <v>112569</v>
      </c>
      <c r="D49" s="67">
        <v>2162</v>
      </c>
      <c r="E49" s="67">
        <f>C49+D49</f>
        <v>114731</v>
      </c>
      <c r="F49" s="39">
        <f>IF(E49&gt;$L$5,$N$5*(E49-$L$5)+$N$4*($L$5-$L$4)+$N$3*($L$4-$L$1),IF($L$5&gt;E49&gt;$L$4,$N$4*(E49-$L$4)+$N$3*($L$4-$L$1),0))</f>
        <v>15897.465499999998</v>
      </c>
      <c r="G49" s="68">
        <f>E49*$G$10</f>
        <v>23726.3708</v>
      </c>
      <c r="H49" s="68">
        <f>E49/100*0.5</f>
        <v>573.655</v>
      </c>
      <c r="I49" s="68">
        <f>F49+G49+H49</f>
        <v>40197.491299999994</v>
      </c>
      <c r="J49" s="67">
        <f>E49+I49</f>
        <v>154928.4913</v>
      </c>
      <c r="K49" s="39">
        <f>J49/$K$10</f>
        <v>12910.707608333332</v>
      </c>
      <c r="L49" s="39">
        <f>J49/$L$10</f>
        <v>704.220415</v>
      </c>
      <c r="M49" s="39">
        <f>J49/$M$10</f>
        <v>3521.102075</v>
      </c>
      <c r="N49" s="39">
        <f>J49/$N$10</f>
        <v>93.896055333333337</v>
      </c>
      <c r="P49" s="39">
        <f>0.1*C49</f>
        <v>11256.900000000001</v>
      </c>
      <c r="Q49" s="39">
        <f>0.1*J49</f>
        <v>15492.84913</v>
      </c>
      <c r="R49" s="59"/>
    </row>
    <row r="50" spans="1:18">
      <c r="A50" s="123" t="s">
        <v>117</v>
      </c>
      <c r="B50" s="120" t="s">
        <v>34</v>
      </c>
      <c r="C50" s="121">
        <v>112569</v>
      </c>
      <c r="D50" s="67">
        <v>2162</v>
      </c>
      <c r="E50" s="67">
        <f>C50+D50</f>
        <v>114731</v>
      </c>
      <c r="F50" s="39">
        <f>IF(E50&gt;$L$5,$N$5*(E50-$L$5)+$N$4*($L$5-$L$4)+$N$3*($L$4-$L$1),IF($L$5&gt;E50&gt;$L$4,$N$4*(E50-$L$4)+$N$3*($L$4-$L$1),0))</f>
        <v>15897.465499999998</v>
      </c>
      <c r="G50" s="68">
        <f>E50*$G$10</f>
        <v>23726.3708</v>
      </c>
      <c r="H50" s="68">
        <f>E50/100*0.5</f>
        <v>573.655</v>
      </c>
      <c r="I50" s="68">
        <f>F50+G50+H50</f>
        <v>40197.491299999994</v>
      </c>
      <c r="J50" s="67">
        <f>E50+I50</f>
        <v>154928.4913</v>
      </c>
      <c r="K50" s="39">
        <f>J50/$K$10</f>
        <v>12910.707608333332</v>
      </c>
      <c r="L50" s="39">
        <f>J50/$L$10</f>
        <v>704.220415</v>
      </c>
      <c r="M50" s="39">
        <f>J50/$M$10</f>
        <v>3521.102075</v>
      </c>
      <c r="N50" s="39">
        <f>J50/$N$10</f>
        <v>93.896055333333337</v>
      </c>
      <c r="P50" s="39">
        <f>0.1*C50</f>
        <v>11256.900000000001</v>
      </c>
      <c r="Q50" s="39">
        <f>0.1*J50</f>
        <v>15492.84913</v>
      </c>
      <c r="R50" s="59"/>
    </row>
    <row r="51" spans="1:18">
      <c r="A51" s="123" t="s">
        <v>117</v>
      </c>
      <c r="B51" s="120" t="s">
        <v>116</v>
      </c>
      <c r="C51" s="121">
        <v>119133</v>
      </c>
      <c r="D51" s="67">
        <v>2162</v>
      </c>
      <c r="E51" s="67">
        <f>C51+D51</f>
        <v>121295</v>
      </c>
      <c r="F51" s="39">
        <f>IF(E51&gt;$L$5,$N$5*(E51-$L$5)+$N$4*($L$5-$L$4)+$N$3*($L$4-$L$1),IF($L$5&gt;E51&gt;$L$4,$N$4*(E51-$L$4)+$N$3*($L$4-$L$1),0))</f>
        <v>16885.3475</v>
      </c>
      <c r="G51" s="68">
        <f>E51*$G$10</f>
        <v>25083.806</v>
      </c>
      <c r="H51" s="68">
        <f>E51/100*0.5</f>
        <v>606.475</v>
      </c>
      <c r="I51" s="68">
        <f>F51+G51+H51</f>
        <v>42575.6285</v>
      </c>
      <c r="J51" s="67">
        <f>E51+I51</f>
        <v>163870.6285</v>
      </c>
      <c r="K51" s="39">
        <f>J51/$K$10</f>
        <v>13655.885708333333</v>
      </c>
      <c r="L51" s="39">
        <f>J51/$L$10</f>
        <v>744.8664931818181</v>
      </c>
      <c r="M51" s="39">
        <f>J51/$M$10</f>
        <v>3724.3324659090908</v>
      </c>
      <c r="N51" s="39">
        <f>J51/$N$10</f>
        <v>99.31553242424242</v>
      </c>
      <c r="P51" s="39">
        <f>0.1*C51</f>
        <v>11913.300000000001</v>
      </c>
      <c r="Q51" s="39">
        <f>0.1*J51</f>
        <v>16387.06285</v>
      </c>
      <c r="R51" s="59"/>
    </row>
    <row r="52" spans="1:18">
      <c r="A52" s="123"/>
      <c r="B52" s="120"/>
      <c r="C52" s="121"/>
      <c r="D52" s="67"/>
      <c r="E52" s="67"/>
      <c r="F52" s="39"/>
      <c r="G52" s="68"/>
      <c r="H52" s="68"/>
      <c r="I52" s="68"/>
      <c r="J52" s="67"/>
      <c r="K52" s="39"/>
      <c r="L52" s="39"/>
      <c r="M52" s="39"/>
      <c r="N52" s="39"/>
      <c r="P52" s="39"/>
      <c r="Q52" s="39"/>
      <c r="R52" s="59"/>
    </row>
    <row r="53" spans="1:18">
      <c r="A53" s="123"/>
      <c r="B53" s="120"/>
      <c r="C53" s="121"/>
      <c r="D53" s="67"/>
      <c r="E53" s="67"/>
      <c r="F53" s="39"/>
      <c r="G53" s="68"/>
      <c r="H53" s="68"/>
      <c r="I53" s="68"/>
      <c r="J53" s="67"/>
      <c r="K53" s="39"/>
      <c r="L53" s="39"/>
      <c r="M53" s="39"/>
      <c r="N53" s="39"/>
      <c r="P53" s="39"/>
      <c r="Q53" s="39"/>
      <c r="R53" s="59"/>
    </row>
    <row r="54" spans="1:18">
      <c r="A54" s="123" t="s">
        <v>118</v>
      </c>
      <c r="B54" s="120" t="s">
        <v>18</v>
      </c>
      <c r="C54" s="121">
        <v>89745</v>
      </c>
      <c r="D54" s="67">
        <v>2162</v>
      </c>
      <c r="E54" s="67">
        <f>C54+D54</f>
        <v>91907</v>
      </c>
      <c r="F54" s="39">
        <f>IF(E54&gt;$L$5,$N$5*(E54-$L$5)+$N$4*($L$5-$L$4)+$N$3*($L$4-$L$1),IF($L$5&gt;E54&gt;$L$4,$N$4*(E54-$L$4)+$N$3*($L$4-$L$1),0))</f>
        <v>12462.4535</v>
      </c>
      <c r="G54" s="68">
        <f>E54*$G$10</f>
        <v>19006.3676</v>
      </c>
      <c r="H54" s="68">
        <f>E54/100*0.5</f>
        <v>459.535</v>
      </c>
      <c r="I54" s="68">
        <f>F54+G54+H54</f>
        <v>31928.3561</v>
      </c>
      <c r="J54" s="67">
        <f>E54+I54</f>
        <v>123835.3561</v>
      </c>
      <c r="K54" s="39">
        <f>J54/$K$10</f>
        <v>10319.613008333334</v>
      </c>
      <c r="L54" s="39">
        <f>J54/$L$10</f>
        <v>562.8879822727273</v>
      </c>
      <c r="M54" s="39">
        <f>J54/$M$10</f>
        <v>2814.4399113636364</v>
      </c>
      <c r="N54" s="39">
        <f>J54/$N$10</f>
        <v>75.051730969696976</v>
      </c>
      <c r="P54" s="39">
        <f>0.1*C54</f>
        <v>8974.5</v>
      </c>
      <c r="Q54" s="39">
        <f>0.1*J54</f>
        <v>12383.53561</v>
      </c>
      <c r="R54" s="59"/>
    </row>
    <row r="55" spans="1:18">
      <c r="A55" s="123" t="s">
        <v>118</v>
      </c>
      <c r="B55" s="120" t="s">
        <v>21</v>
      </c>
      <c r="C55" s="121">
        <v>92512</v>
      </c>
      <c r="D55" s="67">
        <v>2162</v>
      </c>
      <c r="E55" s="67">
        <f>C55+D55</f>
        <v>94674</v>
      </c>
      <c r="F55" s="39">
        <f>IF(E55&gt;$L$5,$N$5*(E55-$L$5)+$N$4*($L$5-$L$4)+$N$3*($L$4-$L$1),IF($L$5&gt;E55&gt;$L$4,$N$4*(E55-$L$4)+$N$3*($L$4-$L$1),0))</f>
        <v>12878.886999999999</v>
      </c>
      <c r="G55" s="68">
        <f>E55*$G$10</f>
        <v>19578.5832</v>
      </c>
      <c r="H55" s="68">
        <f>E55/100*0.5</f>
        <v>473.37</v>
      </c>
      <c r="I55" s="68">
        <f>F55+G55+H55</f>
        <v>32930.8402</v>
      </c>
      <c r="J55" s="67">
        <f>E55+I55</f>
        <v>127604.8402</v>
      </c>
      <c r="K55" s="39">
        <f>J55/$K$10</f>
        <v>10633.736683333334</v>
      </c>
      <c r="L55" s="39">
        <f>J55/$L$10</f>
        <v>580.02200090909093</v>
      </c>
      <c r="M55" s="39">
        <f>J55/$M$10</f>
        <v>2900.1100045454546</v>
      </c>
      <c r="N55" s="39">
        <f>J55/$N$10</f>
        <v>77.336266787878785</v>
      </c>
      <c r="P55" s="39">
        <f>0.1*C55</f>
        <v>9251.2</v>
      </c>
      <c r="Q55" s="39">
        <f>0.1*J55</f>
        <v>12760.484020000002</v>
      </c>
      <c r="R55" s="59"/>
    </row>
    <row r="56" spans="1:18">
      <c r="A56" s="123" t="s">
        <v>118</v>
      </c>
      <c r="B56" s="120" t="s">
        <v>23</v>
      </c>
      <c r="C56" s="121">
        <v>96665</v>
      </c>
      <c r="D56" s="67">
        <v>2162</v>
      </c>
      <c r="E56" s="67">
        <f>C56+D56</f>
        <v>98827</v>
      </c>
      <c r="F56" s="39">
        <f>IF(E56&gt;$L$5,$N$5*(E56-$L$5)+$N$4*($L$5-$L$4)+$N$3*($L$4-$L$1),IF($L$5&gt;E56&gt;$L$4,$N$4*(E56-$L$4)+$N$3*($L$4-$L$1),0))</f>
        <v>13503.913499999999</v>
      </c>
      <c r="G56" s="68">
        <f>E56*$G$10</f>
        <v>20437.423600000002</v>
      </c>
      <c r="H56" s="68">
        <f>E56/100*0.5</f>
        <v>494.135</v>
      </c>
      <c r="I56" s="68">
        <f>F56+G56+H56</f>
        <v>34435.472100000006</v>
      </c>
      <c r="J56" s="67">
        <f>E56+I56</f>
        <v>133262.4721</v>
      </c>
      <c r="K56" s="39">
        <f>J56/$K$10</f>
        <v>11105.206008333334</v>
      </c>
      <c r="L56" s="39">
        <f>J56/$L$10</f>
        <v>605.73850954545458</v>
      </c>
      <c r="M56" s="39">
        <f>J56/$M$10</f>
        <v>3028.692547727273</v>
      </c>
      <c r="N56" s="39">
        <f>J56/$N$10</f>
        <v>80.765134606060613</v>
      </c>
      <c r="P56" s="39">
        <f>0.1*C56</f>
        <v>9666.5</v>
      </c>
      <c r="Q56" s="39">
        <f>0.1*J56</f>
        <v>13326.247210000001</v>
      </c>
      <c r="R56" s="59"/>
    </row>
    <row r="57" spans="1:18">
      <c r="A57" s="123" t="s">
        <v>118</v>
      </c>
      <c r="B57" s="120" t="s">
        <v>25</v>
      </c>
      <c r="C57" s="121">
        <v>99425</v>
      </c>
      <c r="D57" s="67">
        <v>2162</v>
      </c>
      <c r="E57" s="67">
        <f>C57+D57</f>
        <v>101587</v>
      </c>
      <c r="F57" s="39">
        <f>IF(E57&gt;$L$5,$N$5*(E57-$L$5)+$N$4*($L$5-$L$4)+$N$3*($L$4-$L$1),IF($L$5&gt;E57&gt;$L$4,$N$4*(E57-$L$4)+$N$3*($L$4-$L$1),0))</f>
        <v>13919.2935</v>
      </c>
      <c r="G57" s="68">
        <f>E57*$G$10</f>
        <v>21008.191600000002</v>
      </c>
      <c r="H57" s="68">
        <f>E57/100*0.5</f>
        <v>507.935</v>
      </c>
      <c r="I57" s="68">
        <f>F57+G57+H57</f>
        <v>35435.4201</v>
      </c>
      <c r="J57" s="67">
        <f>E57+I57</f>
        <v>137022.4201</v>
      </c>
      <c r="K57" s="39">
        <f>J57/$K$10</f>
        <v>11418.535008333332</v>
      </c>
      <c r="L57" s="39">
        <f>J57/$L$10</f>
        <v>622.82918227272717</v>
      </c>
      <c r="M57" s="39">
        <f>J57/$M$10</f>
        <v>3114.1459113636361</v>
      </c>
      <c r="N57" s="39">
        <f>J57/$N$10</f>
        <v>83.04389096969696</v>
      </c>
      <c r="P57" s="39">
        <f>0.1*C57</f>
        <v>9942.5</v>
      </c>
      <c r="Q57" s="39">
        <f>0.1*J57</f>
        <v>13702.24201</v>
      </c>
      <c r="R57" s="59"/>
    </row>
    <row r="58" spans="1:18">
      <c r="A58" s="123" t="s">
        <v>118</v>
      </c>
      <c r="B58" s="120" t="s">
        <v>101</v>
      </c>
      <c r="C58" s="121">
        <v>99425</v>
      </c>
      <c r="D58" s="67">
        <v>2162</v>
      </c>
      <c r="E58" s="67">
        <f>C58+D58</f>
        <v>101587</v>
      </c>
      <c r="F58" s="39">
        <f>IF(E58&gt;$L$5,$N$5*(E58-$L$5)+$N$4*($L$5-$L$4)+$N$3*($L$4-$L$1),IF($L$5&gt;E58&gt;$L$4,$N$4*(E58-$L$4)+$N$3*($L$4-$L$1),0))</f>
        <v>13919.2935</v>
      </c>
      <c r="G58" s="68">
        <f>E58*$G$10</f>
        <v>21008.191600000002</v>
      </c>
      <c r="H58" s="68">
        <f>E58/100*0.5</f>
        <v>507.935</v>
      </c>
      <c r="I58" s="68">
        <f>F58+G58+H58</f>
        <v>35435.4201</v>
      </c>
      <c r="J58" s="67">
        <f>E58+I58</f>
        <v>137022.4201</v>
      </c>
      <c r="K58" s="39">
        <f>J58/$K$10</f>
        <v>11418.535008333332</v>
      </c>
      <c r="L58" s="39">
        <f>J58/$L$10</f>
        <v>622.82918227272717</v>
      </c>
      <c r="M58" s="39">
        <f>J58/$M$10</f>
        <v>3114.1459113636361</v>
      </c>
      <c r="N58" s="39">
        <f>J58/$N$10</f>
        <v>83.04389096969696</v>
      </c>
      <c r="P58" s="39">
        <f>0.1*C58</f>
        <v>9942.5</v>
      </c>
      <c r="Q58" s="39">
        <f>0.1*J58</f>
        <v>13702.24201</v>
      </c>
      <c r="R58" s="59"/>
    </row>
    <row r="59" spans="1:18">
      <c r="A59" s="123" t="s">
        <v>118</v>
      </c>
      <c r="B59" s="120" t="s">
        <v>102</v>
      </c>
      <c r="C59" s="121">
        <v>99425</v>
      </c>
      <c r="D59" s="67">
        <v>2162</v>
      </c>
      <c r="E59" s="67">
        <f>C59+D59</f>
        <v>101587</v>
      </c>
      <c r="F59" s="39">
        <f>IF(E59&gt;$L$5,$N$5*(E59-$L$5)+$N$4*($L$5-$L$4)+$N$3*($L$4-$L$1),IF($L$5&gt;E59&gt;$L$4,$N$4*(E59-$L$4)+$N$3*($L$4-$L$1),0))</f>
        <v>13919.2935</v>
      </c>
      <c r="G59" s="68">
        <f>E59*$G$10</f>
        <v>21008.191600000002</v>
      </c>
      <c r="H59" s="68">
        <f>E59/100*0.5</f>
        <v>507.935</v>
      </c>
      <c r="I59" s="68">
        <f>F59+G59+H59</f>
        <v>35435.4201</v>
      </c>
      <c r="J59" s="67">
        <f>E59+I59</f>
        <v>137022.4201</v>
      </c>
      <c r="K59" s="39">
        <f>J59/$K$10</f>
        <v>11418.535008333332</v>
      </c>
      <c r="L59" s="39">
        <f>J59/$L$10</f>
        <v>622.82918227272717</v>
      </c>
      <c r="M59" s="39">
        <f>J59/$M$10</f>
        <v>3114.1459113636361</v>
      </c>
      <c r="N59" s="39">
        <f>J59/$N$10</f>
        <v>83.04389096969696</v>
      </c>
      <c r="P59" s="39">
        <f>0.1*C59</f>
        <v>9942.5</v>
      </c>
      <c r="Q59" s="39">
        <f>0.1*J59</f>
        <v>13702.24201</v>
      </c>
      <c r="R59" s="59"/>
    </row>
    <row r="60" spans="1:18">
      <c r="A60" s="123" t="s">
        <v>118</v>
      </c>
      <c r="B60" s="120" t="s">
        <v>105</v>
      </c>
      <c r="C60" s="121">
        <v>99425</v>
      </c>
      <c r="D60" s="67">
        <v>2162</v>
      </c>
      <c r="E60" s="67">
        <f>C60+D60</f>
        <v>101587</v>
      </c>
      <c r="F60" s="39">
        <f>IF(E60&gt;$L$5,$N$5*(E60-$L$5)+$N$4*($L$5-$L$4)+$N$3*($L$4-$L$1),IF($L$5&gt;E60&gt;$L$4,$N$4*(E60-$L$4)+$N$3*($L$4-$L$1),0))</f>
        <v>13919.2935</v>
      </c>
      <c r="G60" s="68">
        <f>E60*$G$10</f>
        <v>21008.191600000002</v>
      </c>
      <c r="H60" s="68">
        <f>E60/100*0.5</f>
        <v>507.935</v>
      </c>
      <c r="I60" s="68">
        <f>F60+G60+H60</f>
        <v>35435.4201</v>
      </c>
      <c r="J60" s="67">
        <f>E60+I60</f>
        <v>137022.4201</v>
      </c>
      <c r="K60" s="39">
        <f>J60/$K$10</f>
        <v>11418.535008333332</v>
      </c>
      <c r="L60" s="39">
        <f>J60/$L$10</f>
        <v>622.82918227272717</v>
      </c>
      <c r="M60" s="39">
        <f>J60/$M$10</f>
        <v>3114.1459113636361</v>
      </c>
      <c r="N60" s="39">
        <f>J60/$N$10</f>
        <v>83.04389096969696</v>
      </c>
      <c r="P60" s="39">
        <f>0.1*C60</f>
        <v>9942.5</v>
      </c>
      <c r="Q60" s="39">
        <f>0.1*J60</f>
        <v>13702.24201</v>
      </c>
      <c r="R60" s="59"/>
    </row>
    <row r="61" spans="1:18">
      <c r="A61" s="123" t="s">
        <v>118</v>
      </c>
      <c r="B61" s="120" t="s">
        <v>107</v>
      </c>
      <c r="C61" s="121">
        <v>105996</v>
      </c>
      <c r="D61" s="67">
        <v>2162</v>
      </c>
      <c r="E61" s="67">
        <f>C61+D61</f>
        <v>108158</v>
      </c>
      <c r="F61" s="39">
        <f>IF(E61&gt;$L$5,$N$5*(E61-$L$5)+$N$4*($L$5-$L$4)+$N$3*($L$4-$L$1),IF($L$5&gt;E61&gt;$L$4,$N$4*(E61-$L$4)+$N$3*($L$4-$L$1),0))</f>
        <v>14908.229</v>
      </c>
      <c r="G61" s="68">
        <f>E61*$G$10</f>
        <v>22367.0744</v>
      </c>
      <c r="H61" s="68">
        <f>E61/100*0.5</f>
        <v>540.79</v>
      </c>
      <c r="I61" s="68">
        <f>F61+G61+H61</f>
        <v>37816.093400000005</v>
      </c>
      <c r="J61" s="67">
        <f>E61+I61</f>
        <v>145974.0934</v>
      </c>
      <c r="K61" s="39">
        <f>J61/$K$10</f>
        <v>12164.507783333334</v>
      </c>
      <c r="L61" s="39">
        <f>J61/$L$10</f>
        <v>663.51860636363642</v>
      </c>
      <c r="M61" s="39">
        <f>J61/$M$10</f>
        <v>3317.5930318181822</v>
      </c>
      <c r="N61" s="39">
        <f>J61/$N$10</f>
        <v>88.469147515151519</v>
      </c>
      <c r="P61" s="39">
        <f>0.1*C61</f>
        <v>10599.6</v>
      </c>
      <c r="Q61" s="39">
        <f>0.1*J61</f>
        <v>14597.409340000002</v>
      </c>
      <c r="R61" s="59"/>
    </row>
    <row r="62" spans="1:18">
      <c r="A62" s="123" t="s">
        <v>118</v>
      </c>
      <c r="B62" s="120" t="s">
        <v>26</v>
      </c>
      <c r="C62" s="121">
        <v>105996</v>
      </c>
      <c r="D62" s="67">
        <v>2162</v>
      </c>
      <c r="E62" s="67">
        <f>C62+D62</f>
        <v>108158</v>
      </c>
      <c r="F62" s="39">
        <f>IF(E62&gt;$L$5,$N$5*(E62-$L$5)+$N$4*($L$5-$L$4)+$N$3*($L$4-$L$1),IF($L$5&gt;E62&gt;$L$4,$N$4*(E62-$L$4)+$N$3*($L$4-$L$1),0))</f>
        <v>14908.229</v>
      </c>
      <c r="G62" s="68">
        <f>E62*$G$10</f>
        <v>22367.0744</v>
      </c>
      <c r="H62" s="68">
        <f>E62/100*0.5</f>
        <v>540.79</v>
      </c>
      <c r="I62" s="68">
        <f>F62+G62+H62</f>
        <v>37816.093400000005</v>
      </c>
      <c r="J62" s="67">
        <f>E62+I62</f>
        <v>145974.0934</v>
      </c>
      <c r="K62" s="39">
        <f>J62/$K$10</f>
        <v>12164.507783333334</v>
      </c>
      <c r="L62" s="39">
        <f>J62/$L$10</f>
        <v>663.51860636363642</v>
      </c>
      <c r="M62" s="39">
        <f>J62/$M$10</f>
        <v>3317.5930318181822</v>
      </c>
      <c r="N62" s="39">
        <f>J62/$N$10</f>
        <v>88.469147515151519</v>
      </c>
      <c r="P62" s="39">
        <f>0.1*C62</f>
        <v>10599.6</v>
      </c>
      <c r="Q62" s="39">
        <f>0.1*J62</f>
        <v>14597.409340000002</v>
      </c>
      <c r="R62" s="59"/>
    </row>
    <row r="63" spans="1:18">
      <c r="A63" s="123" t="s">
        <v>118</v>
      </c>
      <c r="B63" s="120" t="s">
        <v>27</v>
      </c>
      <c r="C63" s="121">
        <v>105996</v>
      </c>
      <c r="D63" s="67">
        <v>2162</v>
      </c>
      <c r="E63" s="67">
        <f>C63+D63</f>
        <v>108158</v>
      </c>
      <c r="F63" s="39">
        <f>IF(E63&gt;$L$5,$N$5*(E63-$L$5)+$N$4*($L$5-$L$4)+$N$3*($L$4-$L$1),IF($L$5&gt;E63&gt;$L$4,$N$4*(E63-$L$4)+$N$3*($L$4-$L$1),0))</f>
        <v>14908.229</v>
      </c>
      <c r="G63" s="68">
        <f>E63*$G$10</f>
        <v>22367.0744</v>
      </c>
      <c r="H63" s="68">
        <f>E63/100*0.5</f>
        <v>540.79</v>
      </c>
      <c r="I63" s="68">
        <f>F63+G63+H63</f>
        <v>37816.093400000005</v>
      </c>
      <c r="J63" s="67">
        <f>E63+I63</f>
        <v>145974.0934</v>
      </c>
      <c r="K63" s="39">
        <f>J63/$K$10</f>
        <v>12164.507783333334</v>
      </c>
      <c r="L63" s="39">
        <f>J63/$L$10</f>
        <v>663.51860636363642</v>
      </c>
      <c r="M63" s="39">
        <f>J63/$M$10</f>
        <v>3317.5930318181822</v>
      </c>
      <c r="N63" s="39">
        <f>J63/$N$10</f>
        <v>88.469147515151519</v>
      </c>
      <c r="P63" s="39">
        <f>0.1*C63</f>
        <v>10599.6</v>
      </c>
      <c r="Q63" s="39">
        <f>0.1*J63</f>
        <v>14597.409340000002</v>
      </c>
      <c r="R63" s="59"/>
    </row>
    <row r="64" spans="1:18">
      <c r="A64" s="123" t="s">
        <v>118</v>
      </c>
      <c r="B64" s="120" t="s">
        <v>28</v>
      </c>
      <c r="C64" s="121">
        <v>105996</v>
      </c>
      <c r="D64" s="67">
        <v>2162</v>
      </c>
      <c r="E64" s="67">
        <f>C64+D64</f>
        <v>108158</v>
      </c>
      <c r="F64" s="39">
        <f>IF(E64&gt;$L$5,$N$5*(E64-$L$5)+$N$4*($L$5-$L$4)+$N$3*($L$4-$L$1),IF($L$5&gt;E64&gt;$L$4,$N$4*(E64-$L$4)+$N$3*($L$4-$L$1),0))</f>
        <v>14908.229</v>
      </c>
      <c r="G64" s="68">
        <f>E64*$G$10</f>
        <v>22367.0744</v>
      </c>
      <c r="H64" s="68">
        <f>E64/100*0.5</f>
        <v>540.79</v>
      </c>
      <c r="I64" s="68">
        <f>F64+G64+H64</f>
        <v>37816.093400000005</v>
      </c>
      <c r="J64" s="67">
        <f>E64+I64</f>
        <v>145974.0934</v>
      </c>
      <c r="K64" s="39">
        <f>J64/$K$10</f>
        <v>12164.507783333334</v>
      </c>
      <c r="L64" s="39">
        <f>J64/$L$10</f>
        <v>663.51860636363642</v>
      </c>
      <c r="M64" s="39">
        <f>J64/$M$10</f>
        <v>3317.5930318181822</v>
      </c>
      <c r="N64" s="39">
        <f>J64/$N$10</f>
        <v>88.469147515151519</v>
      </c>
      <c r="P64" s="39">
        <f>0.1*C64</f>
        <v>10599.6</v>
      </c>
      <c r="Q64" s="39">
        <f>0.1*J64</f>
        <v>14597.409340000002</v>
      </c>
      <c r="R64" s="59"/>
    </row>
    <row r="65" spans="1:18">
      <c r="A65" s="123" t="s">
        <v>118</v>
      </c>
      <c r="B65" s="120" t="s">
        <v>29</v>
      </c>
      <c r="C65" s="121">
        <v>105996</v>
      </c>
      <c r="D65" s="67">
        <v>2162</v>
      </c>
      <c r="E65" s="67">
        <f>C65+D65</f>
        <v>108158</v>
      </c>
      <c r="F65" s="39">
        <f>IF(E65&gt;$L$5,$N$5*(E65-$L$5)+$N$4*($L$5-$L$4)+$N$3*($L$4-$L$1),IF($L$5&gt;E65&gt;$L$4,$N$4*(E65-$L$4)+$N$3*($L$4-$L$1),0))</f>
        <v>14908.229</v>
      </c>
      <c r="G65" s="68">
        <f>E65*$G$10</f>
        <v>22367.0744</v>
      </c>
      <c r="H65" s="68">
        <f>E65/100*0.5</f>
        <v>540.79</v>
      </c>
      <c r="I65" s="68">
        <f>F65+G65+H65</f>
        <v>37816.093400000005</v>
      </c>
      <c r="J65" s="67">
        <f>E65+I65</f>
        <v>145974.0934</v>
      </c>
      <c r="K65" s="39">
        <f>J65/$K$10</f>
        <v>12164.507783333334</v>
      </c>
      <c r="L65" s="39">
        <f>J65/$L$10</f>
        <v>663.51860636363642</v>
      </c>
      <c r="M65" s="39">
        <f>J65/$M$10</f>
        <v>3317.5930318181822</v>
      </c>
      <c r="N65" s="39">
        <f>J65/$N$10</f>
        <v>88.469147515151519</v>
      </c>
      <c r="P65" s="39">
        <f>0.1*C65</f>
        <v>10599.6</v>
      </c>
      <c r="Q65" s="39">
        <f>0.1*J65</f>
        <v>14597.409340000002</v>
      </c>
      <c r="R65" s="59"/>
    </row>
    <row r="66" spans="1:18">
      <c r="A66" s="123" t="s">
        <v>118</v>
      </c>
      <c r="B66" s="120" t="s">
        <v>30</v>
      </c>
      <c r="C66" s="121">
        <v>112569</v>
      </c>
      <c r="D66" s="67">
        <v>2162</v>
      </c>
      <c r="E66" s="67">
        <f>C66+D66</f>
        <v>114731</v>
      </c>
      <c r="F66" s="39">
        <f>IF(E66&gt;$L$5,$N$5*(E66-$L$5)+$N$4*($L$5-$L$4)+$N$3*($L$4-$L$1),IF($L$5&gt;E66&gt;$L$4,$N$4*(E66-$L$4)+$N$3*($L$4-$L$1),0))</f>
        <v>15897.465499999998</v>
      </c>
      <c r="G66" s="68">
        <f>E66*$G$10</f>
        <v>23726.3708</v>
      </c>
      <c r="H66" s="68">
        <f>E66/100*0.5</f>
        <v>573.655</v>
      </c>
      <c r="I66" s="68">
        <f>F66+G66+H66</f>
        <v>40197.491299999994</v>
      </c>
      <c r="J66" s="67">
        <f>E66+I66</f>
        <v>154928.4913</v>
      </c>
      <c r="K66" s="39">
        <f>J66/$K$10</f>
        <v>12910.707608333332</v>
      </c>
      <c r="L66" s="39">
        <f>J66/$L$10</f>
        <v>704.220415</v>
      </c>
      <c r="M66" s="39">
        <f>J66/$M$10</f>
        <v>3521.102075</v>
      </c>
      <c r="N66" s="39">
        <f>J66/$N$10</f>
        <v>93.896055333333337</v>
      </c>
      <c r="P66" s="39">
        <f>0.1*C66</f>
        <v>11256.900000000001</v>
      </c>
      <c r="Q66" s="39">
        <f>0.1*J66</f>
        <v>15492.84913</v>
      </c>
      <c r="R66" s="59"/>
    </row>
    <row r="67" spans="1:18">
      <c r="A67" s="123" t="s">
        <v>118</v>
      </c>
      <c r="B67" s="120" t="s">
        <v>31</v>
      </c>
      <c r="C67" s="121">
        <v>112569</v>
      </c>
      <c r="D67" s="67">
        <v>2162</v>
      </c>
      <c r="E67" s="67">
        <f>C67+D67</f>
        <v>114731</v>
      </c>
      <c r="F67" s="39">
        <f>IF(E67&gt;$L$5,$N$5*(E67-$L$5)+$N$4*($L$5-$L$4)+$N$3*($L$4-$L$1),IF($L$5&gt;E67&gt;$L$4,$N$4*(E67-$L$4)+$N$3*($L$4-$L$1),0))</f>
        <v>15897.465499999998</v>
      </c>
      <c r="G67" s="68">
        <f>E67*$G$10</f>
        <v>23726.3708</v>
      </c>
      <c r="H67" s="68">
        <f>E67/100*0.5</f>
        <v>573.655</v>
      </c>
      <c r="I67" s="68">
        <f>F67+G67+H67</f>
        <v>40197.491299999994</v>
      </c>
      <c r="J67" s="67">
        <f>E67+I67</f>
        <v>154928.4913</v>
      </c>
      <c r="K67" s="39">
        <f>J67/$K$10</f>
        <v>12910.707608333332</v>
      </c>
      <c r="L67" s="39">
        <f>J67/$L$10</f>
        <v>704.220415</v>
      </c>
      <c r="M67" s="39">
        <f>J67/$M$10</f>
        <v>3521.102075</v>
      </c>
      <c r="N67" s="39">
        <f>J67/$N$10</f>
        <v>93.896055333333337</v>
      </c>
      <c r="P67" s="39">
        <f>0.1*C67</f>
        <v>11256.900000000001</v>
      </c>
      <c r="Q67" s="39">
        <f>0.1*J67</f>
        <v>15492.84913</v>
      </c>
      <c r="R67" s="59"/>
    </row>
    <row r="68" spans="1:18">
      <c r="A68" s="123" t="s">
        <v>118</v>
      </c>
      <c r="B68" s="120" t="s">
        <v>32</v>
      </c>
      <c r="C68" s="121">
        <v>112569</v>
      </c>
      <c r="D68" s="67">
        <v>2162</v>
      </c>
      <c r="E68" s="67">
        <f>C68+D68</f>
        <v>114731</v>
      </c>
      <c r="F68" s="39">
        <f>IF(E68&gt;$L$5,$N$5*(E68-$L$5)+$N$4*($L$5-$L$4)+$N$3*($L$4-$L$1),IF($L$5&gt;E68&gt;$L$4,$N$4*(E68-$L$4)+$N$3*($L$4-$L$1),0))</f>
        <v>15897.465499999998</v>
      </c>
      <c r="G68" s="68">
        <f>E68*$G$10</f>
        <v>23726.3708</v>
      </c>
      <c r="H68" s="68">
        <f>E68/100*0.5</f>
        <v>573.655</v>
      </c>
      <c r="I68" s="68">
        <f>F68+G68+H68</f>
        <v>40197.491299999994</v>
      </c>
      <c r="J68" s="67">
        <f>E68+I68</f>
        <v>154928.4913</v>
      </c>
      <c r="K68" s="39">
        <f>J68/$K$10</f>
        <v>12910.707608333332</v>
      </c>
      <c r="L68" s="39">
        <f>J68/$L$10</f>
        <v>704.220415</v>
      </c>
      <c r="M68" s="39">
        <f>J68/$M$10</f>
        <v>3521.102075</v>
      </c>
      <c r="N68" s="39">
        <f>J68/$N$10</f>
        <v>93.896055333333337</v>
      </c>
      <c r="P68" s="39">
        <f>0.1*C68</f>
        <v>11256.900000000001</v>
      </c>
      <c r="Q68" s="39">
        <f>0.1*J68</f>
        <v>15492.84913</v>
      </c>
      <c r="R68" s="59"/>
    </row>
    <row r="69" spans="1:18">
      <c r="A69" s="123" t="s">
        <v>118</v>
      </c>
      <c r="B69" s="120" t="s">
        <v>33</v>
      </c>
      <c r="C69" s="121">
        <v>112569</v>
      </c>
      <c r="D69" s="67">
        <v>2162</v>
      </c>
      <c r="E69" s="67">
        <f>C69+D69</f>
        <v>114731</v>
      </c>
      <c r="F69" s="39">
        <f>IF(E69&gt;$L$5,$N$5*(E69-$L$5)+$N$4*($L$5-$L$4)+$N$3*($L$4-$L$1),IF($L$5&gt;E69&gt;$L$4,$N$4*(E69-$L$4)+$N$3*($L$4-$L$1),0))</f>
        <v>15897.465499999998</v>
      </c>
      <c r="G69" s="68">
        <f>E69*$G$10</f>
        <v>23726.3708</v>
      </c>
      <c r="H69" s="68">
        <f>E69/100*0.5</f>
        <v>573.655</v>
      </c>
      <c r="I69" s="68">
        <f>F69+G69+H69</f>
        <v>40197.491299999994</v>
      </c>
      <c r="J69" s="67">
        <f>E69+I69</f>
        <v>154928.4913</v>
      </c>
      <c r="K69" s="39">
        <f>J69/$K$10</f>
        <v>12910.707608333332</v>
      </c>
      <c r="L69" s="39">
        <f>J69/$L$10</f>
        <v>704.220415</v>
      </c>
      <c r="M69" s="39">
        <f>J69/$M$10</f>
        <v>3521.102075</v>
      </c>
      <c r="N69" s="39">
        <f>J69/$N$10</f>
        <v>93.896055333333337</v>
      </c>
      <c r="P69" s="39">
        <f>0.1*C69</f>
        <v>11256.900000000001</v>
      </c>
      <c r="Q69" s="39">
        <f>0.1*J69</f>
        <v>15492.84913</v>
      </c>
      <c r="R69" s="59"/>
    </row>
    <row r="70" spans="1:18">
      <c r="A70" s="123" t="s">
        <v>118</v>
      </c>
      <c r="B70" s="120" t="s">
        <v>34</v>
      </c>
      <c r="C70" s="121">
        <v>112569</v>
      </c>
      <c r="D70" s="67">
        <v>2162</v>
      </c>
      <c r="E70" s="67">
        <f>C70+D70</f>
        <v>114731</v>
      </c>
      <c r="F70" s="39">
        <f>IF(E70&gt;$L$5,$N$5*(E70-$L$5)+$N$4*($L$5-$L$4)+$N$3*($L$4-$L$1),IF($L$5&gt;E70&gt;$L$4,$N$4*(E70-$L$4)+$N$3*($L$4-$L$1),0))</f>
        <v>15897.465499999998</v>
      </c>
      <c r="G70" s="68">
        <f>E70*$G$10</f>
        <v>23726.3708</v>
      </c>
      <c r="H70" s="68">
        <f>E70/100*0.5</f>
        <v>573.655</v>
      </c>
      <c r="I70" s="68">
        <f>F70+G70+H70</f>
        <v>40197.491299999994</v>
      </c>
      <c r="J70" s="67">
        <f>E70+I70</f>
        <v>154928.4913</v>
      </c>
      <c r="K70" s="39">
        <f>J70/$K$10</f>
        <v>12910.707608333332</v>
      </c>
      <c r="L70" s="39">
        <f>J70/$L$10</f>
        <v>704.220415</v>
      </c>
      <c r="M70" s="39">
        <f>J70/$M$10</f>
        <v>3521.102075</v>
      </c>
      <c r="N70" s="39">
        <f>J70/$N$10</f>
        <v>93.896055333333337</v>
      </c>
      <c r="P70" s="39">
        <f>0.1*C70</f>
        <v>11256.900000000001</v>
      </c>
      <c r="Q70" s="39">
        <f>0.1*J70</f>
        <v>15492.84913</v>
      </c>
      <c r="R70" s="59"/>
    </row>
    <row r="71" spans="1:18">
      <c r="A71" s="123" t="s">
        <v>118</v>
      </c>
      <c r="B71" s="120" t="s">
        <v>116</v>
      </c>
      <c r="C71" s="121">
        <v>119133</v>
      </c>
      <c r="D71" s="67">
        <v>2162</v>
      </c>
      <c r="E71" s="67">
        <f>C71+D71</f>
        <v>121295</v>
      </c>
      <c r="F71" s="39">
        <f>IF(E71&gt;$L$5,$N$5*(E71-$L$5)+$N$4*($L$5-$L$4)+$N$3*($L$4-$L$1),IF($L$5&gt;E71&gt;$L$4,$N$4*(E71-$L$4)+$N$3*($L$4-$L$1),0))</f>
        <v>16885.3475</v>
      </c>
      <c r="G71" s="68">
        <f>E71*$G$10</f>
        <v>25083.806</v>
      </c>
      <c r="H71" s="68">
        <f>E71/100*0.5</f>
        <v>606.475</v>
      </c>
      <c r="I71" s="68">
        <f>F71+G71+H71</f>
        <v>42575.6285</v>
      </c>
      <c r="J71" s="67">
        <f>E71+I71</f>
        <v>163870.6285</v>
      </c>
      <c r="K71" s="39">
        <f>J71/$K$10</f>
        <v>13655.885708333333</v>
      </c>
      <c r="L71" s="39">
        <f>J71/$L$10</f>
        <v>744.8664931818181</v>
      </c>
      <c r="M71" s="39">
        <f>J71/$M$10</f>
        <v>3724.3324659090908</v>
      </c>
      <c r="N71" s="39">
        <f>J71/$N$10</f>
        <v>99.31553242424242</v>
      </c>
      <c r="P71" s="39">
        <f>0.1*C71</f>
        <v>11913.300000000001</v>
      </c>
      <c r="Q71" s="39">
        <f>0.1*J71</f>
        <v>16387.06285</v>
      </c>
      <c r="R71" s="59"/>
    </row>
    <row r="72" spans="1:18">
      <c r="A72" s="123"/>
      <c r="B72" s="120"/>
      <c r="C72" s="121"/>
      <c r="D72" s="67"/>
      <c r="E72" s="67"/>
      <c r="F72" s="39"/>
      <c r="G72" s="68"/>
      <c r="H72" s="68"/>
      <c r="I72" s="68"/>
      <c r="J72" s="67"/>
      <c r="K72" s="39"/>
      <c r="L72" s="39"/>
      <c r="M72" s="39"/>
      <c r="N72" s="39"/>
      <c r="P72" s="39"/>
      <c r="Q72" s="39"/>
      <c r="R72" s="59"/>
    </row>
    <row r="73" spans="1:18">
      <c r="A73" s="123"/>
      <c r="B73" s="120"/>
      <c r="C73" s="121"/>
      <c r="D73" s="67"/>
      <c r="E73" s="67"/>
      <c r="F73" s="39"/>
      <c r="G73" s="68"/>
      <c r="H73" s="68"/>
      <c r="I73" s="68"/>
      <c r="J73" s="67"/>
      <c r="K73" s="39"/>
      <c r="L73" s="39"/>
      <c r="M73" s="39"/>
      <c r="N73" s="39"/>
      <c r="P73" s="39"/>
      <c r="Q73" s="39"/>
      <c r="R73" s="59"/>
    </row>
    <row r="74" spans="1:18">
      <c r="A74" s="123" t="s">
        <v>119</v>
      </c>
      <c r="B74" s="120" t="s">
        <v>19</v>
      </c>
      <c r="C74" s="121">
        <v>90441</v>
      </c>
      <c r="D74" s="67">
        <v>2162</v>
      </c>
      <c r="E74" s="67">
        <f>C74+D74</f>
        <v>92603</v>
      </c>
      <c r="F74" s="39">
        <f>IF(E74&gt;$L$5,$N$5*(E74-$L$5)+$N$4*($L$5-$L$4)+$N$3*($L$4-$L$1),IF($L$5&gt;E74&gt;$L$4,$N$4*(E74-$L$4)+$N$3*($L$4-$L$1),0))</f>
        <v>12567.2015</v>
      </c>
      <c r="G74" s="68">
        <f>E74*$G$10</f>
        <v>19150.3004</v>
      </c>
      <c r="H74" s="68">
        <f>E74/100*0.5</f>
        <v>463.015</v>
      </c>
      <c r="I74" s="68">
        <f>F74+G74+H74</f>
        <v>32180.5169</v>
      </c>
      <c r="J74" s="67">
        <f>E74+I74</f>
        <v>124783.5169</v>
      </c>
      <c r="K74" s="39">
        <f>J74/$K$10</f>
        <v>10398.626408333334</v>
      </c>
      <c r="L74" s="39">
        <f>J74/$L$10</f>
        <v>567.19780409090913</v>
      </c>
      <c r="M74" s="39">
        <f>J74/$M$10</f>
        <v>2835.9890204545454</v>
      </c>
      <c r="N74" s="39">
        <f>J74/$N$10</f>
        <v>75.626373878787874</v>
      </c>
      <c r="P74" s="39">
        <f>0.1*C74</f>
        <v>9044.1</v>
      </c>
      <c r="Q74" s="39">
        <f>0.1*J74</f>
        <v>12478.351690000001</v>
      </c>
      <c r="R74" s="59"/>
    </row>
    <row r="75" spans="1:18">
      <c r="A75" s="123" t="s">
        <v>119</v>
      </c>
      <c r="B75" s="120" t="s">
        <v>22</v>
      </c>
      <c r="C75" s="121">
        <v>93898</v>
      </c>
      <c r="D75" s="67">
        <v>2162</v>
      </c>
      <c r="E75" s="67">
        <f>C75+D75</f>
        <v>96060</v>
      </c>
      <c r="F75" s="39">
        <f>IF(E75&gt;$L$5,$N$5*(E75-$L$5)+$N$4*($L$5-$L$4)+$N$3*($L$4-$L$1),IF($L$5&gt;E75&gt;$L$4,$N$4*(E75-$L$4)+$N$3*($L$4-$L$1),0))</f>
        <v>13087.48</v>
      </c>
      <c r="G75" s="68">
        <f>E75*$G$10</f>
        <v>19865.208000000002</v>
      </c>
      <c r="H75" s="68">
        <f>E75/100*0.5</f>
        <v>480.3</v>
      </c>
      <c r="I75" s="68">
        <f>F75+G75+H75</f>
        <v>33432.988000000005</v>
      </c>
      <c r="J75" s="67">
        <f>E75+I75</f>
        <v>129492.98800000001</v>
      </c>
      <c r="K75" s="39">
        <f>J75/$K$10</f>
        <v>10791.082333333334</v>
      </c>
      <c r="L75" s="39">
        <f>J75/$L$10</f>
        <v>588.60449090909094</v>
      </c>
      <c r="M75" s="39">
        <f>J75/$M$10</f>
        <v>2943.0224545454548</v>
      </c>
      <c r="N75" s="39">
        <f>J75/$N$10</f>
        <v>78.48059878787879</v>
      </c>
      <c r="P75" s="39">
        <f>0.1*C75</f>
        <v>9389.8000000000011</v>
      </c>
      <c r="Q75" s="39">
        <f>0.1*J75</f>
        <v>12949.298800000002</v>
      </c>
      <c r="R75" s="59"/>
    </row>
    <row r="76" spans="1:18">
      <c r="A76" s="123" t="s">
        <v>119</v>
      </c>
      <c r="B76" s="120" t="s">
        <v>23</v>
      </c>
      <c r="C76" s="121">
        <v>96665</v>
      </c>
      <c r="D76" s="67">
        <v>2162</v>
      </c>
      <c r="E76" s="67">
        <f>C76+D76</f>
        <v>98827</v>
      </c>
      <c r="F76" s="39">
        <f>IF(E76&gt;$L$5,$N$5*(E76-$L$5)+$N$4*($L$5-$L$4)+$N$3*($L$4-$L$1),IF($L$5&gt;E76&gt;$L$4,$N$4*(E76-$L$4)+$N$3*($L$4-$L$1),0))</f>
        <v>13503.913499999999</v>
      </c>
      <c r="G76" s="68">
        <f>E76*$G$10</f>
        <v>20437.423600000002</v>
      </c>
      <c r="H76" s="68">
        <f>E76/100*0.5</f>
        <v>494.135</v>
      </c>
      <c r="I76" s="68">
        <f>F76+G76+H76</f>
        <v>34435.472100000006</v>
      </c>
      <c r="J76" s="67">
        <f>E76+I76</f>
        <v>133262.4721</v>
      </c>
      <c r="K76" s="39">
        <f>J76/$K$10</f>
        <v>11105.206008333334</v>
      </c>
      <c r="L76" s="39">
        <f>J76/$L$10</f>
        <v>605.73850954545458</v>
      </c>
      <c r="M76" s="39">
        <f>J76/$M$10</f>
        <v>3028.692547727273</v>
      </c>
      <c r="N76" s="39">
        <f>J76/$N$10</f>
        <v>80.765134606060613</v>
      </c>
      <c r="P76" s="39">
        <f>0.1*C76</f>
        <v>9666.5</v>
      </c>
      <c r="Q76" s="39">
        <f>0.1*J76</f>
        <v>13326.247210000001</v>
      </c>
      <c r="R76" s="59"/>
    </row>
    <row r="77" spans="1:18">
      <c r="A77" s="123" t="s">
        <v>119</v>
      </c>
      <c r="B77" s="120" t="s">
        <v>25</v>
      </c>
      <c r="C77" s="121">
        <v>99425</v>
      </c>
      <c r="D77" s="67">
        <v>2162</v>
      </c>
      <c r="E77" s="67">
        <f>C77+D77</f>
        <v>101587</v>
      </c>
      <c r="F77" s="39">
        <f>IF(E77&gt;$L$5,$N$5*(E77-$L$5)+$N$4*($L$5-$L$4)+$N$3*($L$4-$L$1),IF($L$5&gt;E77&gt;$L$4,$N$4*(E77-$L$4)+$N$3*($L$4-$L$1),0))</f>
        <v>13919.2935</v>
      </c>
      <c r="G77" s="68">
        <f>E77*$G$10</f>
        <v>21008.191600000002</v>
      </c>
      <c r="H77" s="68">
        <f>E77/100*0.5</f>
        <v>507.935</v>
      </c>
      <c r="I77" s="68">
        <f>F77+G77+H77</f>
        <v>35435.4201</v>
      </c>
      <c r="J77" s="67">
        <f>E77+I77</f>
        <v>137022.4201</v>
      </c>
      <c r="K77" s="39">
        <f>J77/$K$10</f>
        <v>11418.535008333332</v>
      </c>
      <c r="L77" s="39">
        <f>J77/$L$10</f>
        <v>622.82918227272717</v>
      </c>
      <c r="M77" s="39">
        <f>J77/$M$10</f>
        <v>3114.1459113636361</v>
      </c>
      <c r="N77" s="39">
        <f>J77/$N$10</f>
        <v>83.04389096969696</v>
      </c>
      <c r="P77" s="39">
        <f>0.1*C77</f>
        <v>9942.5</v>
      </c>
      <c r="Q77" s="39">
        <f>0.1*J77</f>
        <v>13702.24201</v>
      </c>
      <c r="R77" s="59"/>
    </row>
    <row r="78" spans="1:18">
      <c r="A78" s="123" t="s">
        <v>119</v>
      </c>
      <c r="B78" s="120" t="s">
        <v>101</v>
      </c>
      <c r="C78" s="121">
        <v>99425</v>
      </c>
      <c r="D78" s="67">
        <v>2162</v>
      </c>
      <c r="E78" s="67">
        <f>C78+D78</f>
        <v>101587</v>
      </c>
      <c r="F78" s="39">
        <f>IF(E78&gt;$L$5,$N$5*(E78-$L$5)+$N$4*($L$5-$L$4)+$N$3*($L$4-$L$1),IF($L$5&gt;E78&gt;$L$4,$N$4*(E78-$L$4)+$N$3*($L$4-$L$1),0))</f>
        <v>13919.2935</v>
      </c>
      <c r="G78" s="68">
        <f>E78*$G$10</f>
        <v>21008.191600000002</v>
      </c>
      <c r="H78" s="68">
        <f>E78/100*0.5</f>
        <v>507.935</v>
      </c>
      <c r="I78" s="68">
        <f>F78+G78+H78</f>
        <v>35435.4201</v>
      </c>
      <c r="J78" s="67">
        <f>E78+I78</f>
        <v>137022.4201</v>
      </c>
      <c r="K78" s="39">
        <f>J78/$K$10</f>
        <v>11418.535008333332</v>
      </c>
      <c r="L78" s="39">
        <f>J78/$L$10</f>
        <v>622.82918227272717</v>
      </c>
      <c r="M78" s="39">
        <f>J78/$M$10</f>
        <v>3114.1459113636361</v>
      </c>
      <c r="N78" s="39">
        <f>J78/$N$10</f>
        <v>83.04389096969696</v>
      </c>
      <c r="P78" s="39">
        <f>0.1*C78</f>
        <v>9942.5</v>
      </c>
      <c r="Q78" s="39">
        <f>0.1*J78</f>
        <v>13702.24201</v>
      </c>
      <c r="R78" s="59"/>
    </row>
    <row r="79" spans="1:18">
      <c r="A79" s="123" t="s">
        <v>119</v>
      </c>
      <c r="B79" s="120" t="s">
        <v>102</v>
      </c>
      <c r="C79" s="121">
        <v>99425</v>
      </c>
      <c r="D79" s="67">
        <v>2162</v>
      </c>
      <c r="E79" s="67">
        <f>C79+D79</f>
        <v>101587</v>
      </c>
      <c r="F79" s="39">
        <f>IF(E79&gt;$L$5,$N$5*(E79-$L$5)+$N$4*($L$5-$L$4)+$N$3*($L$4-$L$1),IF($L$5&gt;E79&gt;$L$4,$N$4*(E79-$L$4)+$N$3*($L$4-$L$1),0))</f>
        <v>13919.2935</v>
      </c>
      <c r="G79" s="68">
        <f>E79*$G$10</f>
        <v>21008.191600000002</v>
      </c>
      <c r="H79" s="68">
        <f>E79/100*0.5</f>
        <v>507.935</v>
      </c>
      <c r="I79" s="68">
        <f>F79+G79+H79</f>
        <v>35435.4201</v>
      </c>
      <c r="J79" s="67">
        <f>E79+I79</f>
        <v>137022.4201</v>
      </c>
      <c r="K79" s="39">
        <f>J79/$K$10</f>
        <v>11418.535008333332</v>
      </c>
      <c r="L79" s="39">
        <f>J79/$L$10</f>
        <v>622.82918227272717</v>
      </c>
      <c r="M79" s="39">
        <f>J79/$M$10</f>
        <v>3114.1459113636361</v>
      </c>
      <c r="N79" s="39">
        <f>J79/$N$10</f>
        <v>83.04389096969696</v>
      </c>
      <c r="P79" s="39">
        <f>0.1*C79</f>
        <v>9942.5</v>
      </c>
      <c r="Q79" s="39">
        <f>0.1*J79</f>
        <v>13702.24201</v>
      </c>
      <c r="R79" s="59"/>
    </row>
    <row r="80" spans="1:18">
      <c r="A80" s="123" t="s">
        <v>119</v>
      </c>
      <c r="B80" s="120" t="s">
        <v>107</v>
      </c>
      <c r="C80" s="121">
        <v>105996</v>
      </c>
      <c r="D80" s="67">
        <v>2162</v>
      </c>
      <c r="E80" s="67">
        <f>C80+D80</f>
        <v>108158</v>
      </c>
      <c r="F80" s="39">
        <f>IF(E80&gt;$L$5,$N$5*(E80-$L$5)+$N$4*($L$5-$L$4)+$N$3*($L$4-$L$1),IF($L$5&gt;E80&gt;$L$4,$N$4*(E80-$L$4)+$N$3*($L$4-$L$1),0))</f>
        <v>14908.229</v>
      </c>
      <c r="G80" s="68">
        <f>E80*$G$10</f>
        <v>22367.0744</v>
      </c>
      <c r="H80" s="68">
        <f>E80/100*0.5</f>
        <v>540.79</v>
      </c>
      <c r="I80" s="68">
        <f>F80+G80+H80</f>
        <v>37816.093400000005</v>
      </c>
      <c r="J80" s="67">
        <f>E80+I80</f>
        <v>145974.0934</v>
      </c>
      <c r="K80" s="39">
        <f>J80/$K$10</f>
        <v>12164.507783333334</v>
      </c>
      <c r="L80" s="39">
        <f>J80/$L$10</f>
        <v>663.51860636363642</v>
      </c>
      <c r="M80" s="39">
        <f>J80/$M$10</f>
        <v>3317.5930318181822</v>
      </c>
      <c r="N80" s="39">
        <f>J80/$N$10</f>
        <v>88.469147515151519</v>
      </c>
      <c r="P80" s="39">
        <f>0.1*C80</f>
        <v>10599.6</v>
      </c>
      <c r="Q80" s="39">
        <f>0.1*J80</f>
        <v>14597.409340000002</v>
      </c>
      <c r="R80" s="59"/>
    </row>
    <row r="81" spans="1:18">
      <c r="A81" s="123" t="s">
        <v>119</v>
      </c>
      <c r="B81" s="120" t="s">
        <v>26</v>
      </c>
      <c r="C81" s="121">
        <v>105996</v>
      </c>
      <c r="D81" s="67">
        <v>2162</v>
      </c>
      <c r="E81" s="67">
        <f>C81+D81</f>
        <v>108158</v>
      </c>
      <c r="F81" s="39">
        <f>IF(E81&gt;$L$5,$N$5*(E81-$L$5)+$N$4*($L$5-$L$4)+$N$3*($L$4-$L$1),IF($L$5&gt;E81&gt;$L$4,$N$4*(E81-$L$4)+$N$3*($L$4-$L$1),0))</f>
        <v>14908.229</v>
      </c>
      <c r="G81" s="68">
        <f>E81*$G$10</f>
        <v>22367.0744</v>
      </c>
      <c r="H81" s="68">
        <f>E81/100*0.5</f>
        <v>540.79</v>
      </c>
      <c r="I81" s="68">
        <f>F81+G81+H81</f>
        <v>37816.093400000005</v>
      </c>
      <c r="J81" s="67">
        <f>E81+I81</f>
        <v>145974.0934</v>
      </c>
      <c r="K81" s="39">
        <f>J81/$K$10</f>
        <v>12164.507783333334</v>
      </c>
      <c r="L81" s="39">
        <f>J81/$L$10</f>
        <v>663.51860636363642</v>
      </c>
      <c r="M81" s="39">
        <f>J81/$M$10</f>
        <v>3317.5930318181822</v>
      </c>
      <c r="N81" s="39">
        <f>J81/$N$10</f>
        <v>88.469147515151519</v>
      </c>
      <c r="P81" s="39">
        <f>0.1*C81</f>
        <v>10599.6</v>
      </c>
      <c r="Q81" s="39">
        <f>0.1*J81</f>
        <v>14597.409340000002</v>
      </c>
      <c r="R81" s="59"/>
    </row>
    <row r="82" spans="1:18">
      <c r="A82" s="123" t="s">
        <v>119</v>
      </c>
      <c r="B82" s="120" t="s">
        <v>27</v>
      </c>
      <c r="C82" s="121">
        <v>105996</v>
      </c>
      <c r="D82" s="67">
        <v>2162</v>
      </c>
      <c r="E82" s="67">
        <f>C82+D82</f>
        <v>108158</v>
      </c>
      <c r="F82" s="39">
        <f>IF(E82&gt;$L$5,$N$5*(E82-$L$5)+$N$4*($L$5-$L$4)+$N$3*($L$4-$L$1),IF($L$5&gt;E82&gt;$L$4,$N$4*(E82-$L$4)+$N$3*($L$4-$L$1),0))</f>
        <v>14908.229</v>
      </c>
      <c r="G82" s="68">
        <f>E82*$G$10</f>
        <v>22367.0744</v>
      </c>
      <c r="H82" s="68">
        <f>E82/100*0.5</f>
        <v>540.79</v>
      </c>
      <c r="I82" s="68">
        <f>F82+G82+H82</f>
        <v>37816.093400000005</v>
      </c>
      <c r="J82" s="67">
        <f>E82+I82</f>
        <v>145974.0934</v>
      </c>
      <c r="K82" s="39">
        <f>J82/$K$10</f>
        <v>12164.507783333334</v>
      </c>
      <c r="L82" s="39">
        <f>J82/$L$10</f>
        <v>663.51860636363642</v>
      </c>
      <c r="M82" s="39">
        <f>J82/$M$10</f>
        <v>3317.5930318181822</v>
      </c>
      <c r="N82" s="39">
        <f>J82/$N$10</f>
        <v>88.469147515151519</v>
      </c>
      <c r="P82" s="39">
        <f>0.1*C82</f>
        <v>10599.6</v>
      </c>
      <c r="Q82" s="39">
        <f>0.1*J82</f>
        <v>14597.409340000002</v>
      </c>
      <c r="R82" s="59"/>
    </row>
    <row r="83" spans="1:18">
      <c r="A83" s="123" t="s">
        <v>119</v>
      </c>
      <c r="B83" s="120" t="s">
        <v>28</v>
      </c>
      <c r="C83" s="121">
        <v>105996</v>
      </c>
      <c r="D83" s="67">
        <v>2162</v>
      </c>
      <c r="E83" s="67">
        <f>C83+D83</f>
        <v>108158</v>
      </c>
      <c r="F83" s="39">
        <f>IF(E83&gt;$L$5,$N$5*(E83-$L$5)+$N$4*($L$5-$L$4)+$N$3*($L$4-$L$1),IF($L$5&gt;E83&gt;$L$4,$N$4*(E83-$L$4)+$N$3*($L$4-$L$1),0))</f>
        <v>14908.229</v>
      </c>
      <c r="G83" s="68">
        <f>E83*$G$10</f>
        <v>22367.0744</v>
      </c>
      <c r="H83" s="68">
        <f>E83/100*0.5</f>
        <v>540.79</v>
      </c>
      <c r="I83" s="68">
        <f>F83+G83+H83</f>
        <v>37816.093400000005</v>
      </c>
      <c r="J83" s="67">
        <f>E83+I83</f>
        <v>145974.0934</v>
      </c>
      <c r="K83" s="39">
        <f>J83/$K$10</f>
        <v>12164.507783333334</v>
      </c>
      <c r="L83" s="39">
        <f>J83/$L$10</f>
        <v>663.51860636363642</v>
      </c>
      <c r="M83" s="39">
        <f>J83/$M$10</f>
        <v>3317.5930318181822</v>
      </c>
      <c r="N83" s="39">
        <f>J83/$N$10</f>
        <v>88.469147515151519</v>
      </c>
      <c r="P83" s="39">
        <f>0.1*C83</f>
        <v>10599.6</v>
      </c>
      <c r="Q83" s="39">
        <f>0.1*J83</f>
        <v>14597.409340000002</v>
      </c>
      <c r="R83" s="59"/>
    </row>
    <row r="84" spans="1:18">
      <c r="A84" s="123" t="s">
        <v>119</v>
      </c>
      <c r="B84" s="120" t="s">
        <v>29</v>
      </c>
      <c r="C84" s="121">
        <v>105996</v>
      </c>
      <c r="D84" s="67">
        <v>2162</v>
      </c>
      <c r="E84" s="67">
        <f>C84+D84</f>
        <v>108158</v>
      </c>
      <c r="F84" s="39">
        <f>IF(E84&gt;$L$5,$N$5*(E84-$L$5)+$N$4*($L$5-$L$4)+$N$3*($L$4-$L$1),IF($L$5&gt;E84&gt;$L$4,$N$4*(E84-$L$4)+$N$3*($L$4-$L$1),0))</f>
        <v>14908.229</v>
      </c>
      <c r="G84" s="68">
        <f>E84*$G$10</f>
        <v>22367.0744</v>
      </c>
      <c r="H84" s="68">
        <f>E84/100*0.5</f>
        <v>540.79</v>
      </c>
      <c r="I84" s="68">
        <f>F84+G84+H84</f>
        <v>37816.093400000005</v>
      </c>
      <c r="J84" s="67">
        <f>E84+I84</f>
        <v>145974.0934</v>
      </c>
      <c r="K84" s="39">
        <f>J84/$K$10</f>
        <v>12164.507783333334</v>
      </c>
      <c r="L84" s="39">
        <f>J84/$L$10</f>
        <v>663.51860636363642</v>
      </c>
      <c r="M84" s="39">
        <f>J84/$M$10</f>
        <v>3317.5930318181822</v>
      </c>
      <c r="N84" s="39">
        <f>J84/$N$10</f>
        <v>88.469147515151519</v>
      </c>
      <c r="P84" s="39">
        <f>0.1*C84</f>
        <v>10599.6</v>
      </c>
      <c r="Q84" s="39">
        <f>0.1*J84</f>
        <v>14597.409340000002</v>
      </c>
      <c r="R84" s="59"/>
    </row>
    <row r="85" spans="1:18">
      <c r="A85" s="123" t="s">
        <v>119</v>
      </c>
      <c r="B85" s="120" t="s">
        <v>30</v>
      </c>
      <c r="C85" s="121">
        <v>112569</v>
      </c>
      <c r="D85" s="67">
        <v>2162</v>
      </c>
      <c r="E85" s="67">
        <f>C85+D85</f>
        <v>114731</v>
      </c>
      <c r="F85" s="39">
        <f>IF(E85&gt;$L$5,$N$5*(E85-$L$5)+$N$4*($L$5-$L$4)+$N$3*($L$4-$L$1),IF($L$5&gt;E85&gt;$L$4,$N$4*(E85-$L$4)+$N$3*($L$4-$L$1),0))</f>
        <v>15897.465499999998</v>
      </c>
      <c r="G85" s="68">
        <f>E85*$G$10</f>
        <v>23726.3708</v>
      </c>
      <c r="H85" s="68">
        <f>E85/100*0.5</f>
        <v>573.655</v>
      </c>
      <c r="I85" s="68">
        <f>F85+G85+H85</f>
        <v>40197.491299999994</v>
      </c>
      <c r="J85" s="67">
        <f>E85+I85</f>
        <v>154928.4913</v>
      </c>
      <c r="K85" s="39">
        <f>J85/$K$10</f>
        <v>12910.707608333332</v>
      </c>
      <c r="L85" s="39">
        <f>J85/$L$10</f>
        <v>704.220415</v>
      </c>
      <c r="M85" s="39">
        <f>J85/$M$10</f>
        <v>3521.102075</v>
      </c>
      <c r="N85" s="39">
        <f>J85/$N$10</f>
        <v>93.896055333333337</v>
      </c>
      <c r="P85" s="39">
        <f>0.1*C85</f>
        <v>11256.900000000001</v>
      </c>
      <c r="Q85" s="39">
        <f>0.1*J85</f>
        <v>15492.84913</v>
      </c>
      <c r="R85" s="59"/>
    </row>
    <row r="86" spans="1:18">
      <c r="A86" s="123" t="s">
        <v>119</v>
      </c>
      <c r="B86" s="120" t="s">
        <v>31</v>
      </c>
      <c r="C86" s="121">
        <v>112569</v>
      </c>
      <c r="D86" s="67">
        <v>2162</v>
      </c>
      <c r="E86" s="67">
        <f>C86+D86</f>
        <v>114731</v>
      </c>
      <c r="F86" s="39">
        <f>IF(E86&gt;$L$5,$N$5*(E86-$L$5)+$N$4*($L$5-$L$4)+$N$3*($L$4-$L$1),IF($L$5&gt;E86&gt;$L$4,$N$4*(E86-$L$4)+$N$3*($L$4-$L$1),0))</f>
        <v>15897.465499999998</v>
      </c>
      <c r="G86" s="68">
        <f>E86*$G$10</f>
        <v>23726.3708</v>
      </c>
      <c r="H86" s="68">
        <f>E86/100*0.5</f>
        <v>573.655</v>
      </c>
      <c r="I86" s="68">
        <f>F86+G86+H86</f>
        <v>40197.491299999994</v>
      </c>
      <c r="J86" s="67">
        <f>E86+I86</f>
        <v>154928.4913</v>
      </c>
      <c r="K86" s="39">
        <f>J86/$K$10</f>
        <v>12910.707608333332</v>
      </c>
      <c r="L86" s="39">
        <f>J86/$L$10</f>
        <v>704.220415</v>
      </c>
      <c r="M86" s="39">
        <f>J86/$M$10</f>
        <v>3521.102075</v>
      </c>
      <c r="N86" s="39">
        <f>J86/$N$10</f>
        <v>93.896055333333337</v>
      </c>
      <c r="P86" s="39">
        <f>0.1*C86</f>
        <v>11256.900000000001</v>
      </c>
      <c r="Q86" s="39">
        <f>0.1*J86</f>
        <v>15492.84913</v>
      </c>
      <c r="R86" s="59"/>
    </row>
    <row r="87" spans="1:18">
      <c r="A87" s="123" t="s">
        <v>119</v>
      </c>
      <c r="B87" s="120" t="s">
        <v>32</v>
      </c>
      <c r="C87" s="121">
        <v>112569</v>
      </c>
      <c r="D87" s="67">
        <v>2162</v>
      </c>
      <c r="E87" s="67">
        <f>C87+D87</f>
        <v>114731</v>
      </c>
      <c r="F87" s="39">
        <f>IF(E87&gt;$L$5,$N$5*(E87-$L$5)+$N$4*($L$5-$L$4)+$N$3*($L$4-$L$1),IF($L$5&gt;E87&gt;$L$4,$N$4*(E87-$L$4)+$N$3*($L$4-$L$1),0))</f>
        <v>15897.465499999998</v>
      </c>
      <c r="G87" s="68">
        <f>E87*$G$10</f>
        <v>23726.3708</v>
      </c>
      <c r="H87" s="68">
        <f>E87/100*0.5</f>
        <v>573.655</v>
      </c>
      <c r="I87" s="68">
        <f>F87+G87+H87</f>
        <v>40197.491299999994</v>
      </c>
      <c r="J87" s="67">
        <f>E87+I87</f>
        <v>154928.4913</v>
      </c>
      <c r="K87" s="39">
        <f>J87/$K$10</f>
        <v>12910.707608333332</v>
      </c>
      <c r="L87" s="39">
        <f>J87/$L$10</f>
        <v>704.220415</v>
      </c>
      <c r="M87" s="39">
        <f>J87/$M$10</f>
        <v>3521.102075</v>
      </c>
      <c r="N87" s="39">
        <f>J87/$N$10</f>
        <v>93.896055333333337</v>
      </c>
      <c r="P87" s="39">
        <f>0.1*C87</f>
        <v>11256.900000000001</v>
      </c>
      <c r="Q87" s="39">
        <f>0.1*J87</f>
        <v>15492.84913</v>
      </c>
      <c r="R87" s="59"/>
    </row>
    <row r="88" spans="1:18">
      <c r="A88" s="123" t="s">
        <v>119</v>
      </c>
      <c r="B88" s="120" t="s">
        <v>33</v>
      </c>
      <c r="C88" s="121">
        <v>112569</v>
      </c>
      <c r="D88" s="67">
        <v>2162</v>
      </c>
      <c r="E88" s="67">
        <f>C88+D88</f>
        <v>114731</v>
      </c>
      <c r="F88" s="39">
        <f>IF(E88&gt;$L$5,$N$5*(E88-$L$5)+$N$4*($L$5-$L$4)+$N$3*($L$4-$L$1),IF($L$5&gt;E88&gt;$L$4,$N$4*(E88-$L$4)+$N$3*($L$4-$L$1),0))</f>
        <v>15897.465499999998</v>
      </c>
      <c r="G88" s="68">
        <f>E88*$G$10</f>
        <v>23726.3708</v>
      </c>
      <c r="H88" s="68">
        <f>E88/100*0.5</f>
        <v>573.655</v>
      </c>
      <c r="I88" s="68">
        <f>F88+G88+H88</f>
        <v>40197.491299999994</v>
      </c>
      <c r="J88" s="67">
        <f>E88+I88</f>
        <v>154928.4913</v>
      </c>
      <c r="K88" s="39">
        <f>J88/$K$10</f>
        <v>12910.707608333332</v>
      </c>
      <c r="L88" s="39">
        <f>J88/$L$10</f>
        <v>704.220415</v>
      </c>
      <c r="M88" s="39">
        <f>J88/$M$10</f>
        <v>3521.102075</v>
      </c>
      <c r="N88" s="39">
        <f>J88/$N$10</f>
        <v>93.896055333333337</v>
      </c>
      <c r="P88" s="39">
        <f>0.1*C88</f>
        <v>11256.900000000001</v>
      </c>
      <c r="Q88" s="39">
        <f>0.1*J88</f>
        <v>15492.84913</v>
      </c>
      <c r="R88" s="59"/>
    </row>
    <row r="89" spans="1:18">
      <c r="A89" s="123" t="s">
        <v>119</v>
      </c>
      <c r="B89" s="120" t="s">
        <v>34</v>
      </c>
      <c r="C89" s="121">
        <v>112569</v>
      </c>
      <c r="D89" s="67">
        <v>2162</v>
      </c>
      <c r="E89" s="67">
        <f>C89+D89</f>
        <v>114731</v>
      </c>
      <c r="F89" s="39">
        <f>IF(E89&gt;$L$5,$N$5*(E89-$L$5)+$N$4*($L$5-$L$4)+$N$3*($L$4-$L$1),IF($L$5&gt;E89&gt;$L$4,$N$4*(E89-$L$4)+$N$3*($L$4-$L$1),0))</f>
        <v>15897.465499999998</v>
      </c>
      <c r="G89" s="68">
        <f>E89*$G$10</f>
        <v>23726.3708</v>
      </c>
      <c r="H89" s="68">
        <f>E89/100*0.5</f>
        <v>573.655</v>
      </c>
      <c r="I89" s="68">
        <f>F89+G89+H89</f>
        <v>40197.491299999994</v>
      </c>
      <c r="J89" s="67">
        <f>E89+I89</f>
        <v>154928.4913</v>
      </c>
      <c r="K89" s="39">
        <f>J89/$K$10</f>
        <v>12910.707608333332</v>
      </c>
      <c r="L89" s="39">
        <f>J89/$L$10</f>
        <v>704.220415</v>
      </c>
      <c r="M89" s="39">
        <f>J89/$M$10</f>
        <v>3521.102075</v>
      </c>
      <c r="N89" s="39">
        <f>J89/$N$10</f>
        <v>93.896055333333337</v>
      </c>
      <c r="P89" s="39">
        <f>0.1*C89</f>
        <v>11256.900000000001</v>
      </c>
      <c r="Q89" s="39">
        <f>0.1*J89</f>
        <v>15492.84913</v>
      </c>
      <c r="R89" s="59"/>
    </row>
    <row r="90" spans="1:18">
      <c r="A90" s="123" t="s">
        <v>119</v>
      </c>
      <c r="B90" s="120" t="s">
        <v>116</v>
      </c>
      <c r="C90" s="121">
        <v>119133</v>
      </c>
      <c r="D90" s="67">
        <v>2162</v>
      </c>
      <c r="E90" s="67">
        <f>C90+D90</f>
        <v>121295</v>
      </c>
      <c r="F90" s="39">
        <f>IF(E90&gt;$L$5,$N$5*(E90-$L$5)+$N$4*($L$5-$L$4)+$N$3*($L$4-$L$1),IF($L$5&gt;E90&gt;$L$4,$N$4*(E90-$L$4)+$N$3*($L$4-$L$1),0))</f>
        <v>16885.3475</v>
      </c>
      <c r="G90" s="68">
        <f>E90*$G$10</f>
        <v>25083.806</v>
      </c>
      <c r="H90" s="68">
        <f>E90/100*0.5</f>
        <v>606.475</v>
      </c>
      <c r="I90" s="68">
        <f>F90+G90+H90</f>
        <v>42575.6285</v>
      </c>
      <c r="J90" s="67">
        <f>E90+I90</f>
        <v>163870.6285</v>
      </c>
      <c r="K90" s="39">
        <f>J90/$K$10</f>
        <v>13655.885708333333</v>
      </c>
      <c r="L90" s="39">
        <f>J90/$L$10</f>
        <v>744.8664931818181</v>
      </c>
      <c r="M90" s="39">
        <f>J90/$M$10</f>
        <v>3724.3324659090908</v>
      </c>
      <c r="N90" s="39">
        <f>J90/$N$10</f>
        <v>99.31553242424242</v>
      </c>
      <c r="P90" s="39">
        <f>0.1*C90</f>
        <v>11913.300000000001</v>
      </c>
      <c r="Q90" s="39">
        <f>0.1*J90</f>
        <v>16387.06285</v>
      </c>
      <c r="R90" s="59"/>
    </row>
    <row r="91" spans="1:18">
      <c r="A91" s="123"/>
      <c r="B91" s="120"/>
      <c r="C91" s="121"/>
      <c r="D91" s="67"/>
      <c r="E91" s="67"/>
      <c r="F91" s="39"/>
      <c r="G91" s="68"/>
      <c r="H91" s="68"/>
      <c r="I91" s="68"/>
      <c r="J91" s="67"/>
      <c r="K91" s="39"/>
      <c r="L91" s="39"/>
      <c r="M91" s="39"/>
      <c r="N91" s="39"/>
      <c r="P91" s="39"/>
      <c r="Q91" s="39"/>
      <c r="R91" s="59"/>
    </row>
    <row r="92" spans="1:18">
      <c r="A92" s="123"/>
      <c r="B92" s="120"/>
      <c r="C92" s="121"/>
      <c r="D92" s="67"/>
      <c r="E92" s="67"/>
      <c r="F92" s="39"/>
      <c r="G92" s="68"/>
      <c r="H92" s="68"/>
      <c r="I92" s="68"/>
      <c r="J92" s="67"/>
      <c r="K92" s="39"/>
      <c r="L92" s="39"/>
      <c r="M92" s="39"/>
      <c r="N92" s="39"/>
      <c r="P92" s="39"/>
      <c r="Q92" s="39"/>
      <c r="R92" s="59"/>
    </row>
    <row r="93" spans="1:18">
      <c r="A93" s="123" t="s">
        <v>120</v>
      </c>
      <c r="B93" s="120" t="s">
        <v>23</v>
      </c>
      <c r="C93" s="121">
        <v>96655</v>
      </c>
      <c r="D93" s="67">
        <v>2162</v>
      </c>
      <c r="E93" s="67">
        <f>C93+D93</f>
        <v>98817</v>
      </c>
      <c r="F93" s="39">
        <f>IF(E93&gt;$L$5,$N$5*(E93-$L$5)+$N$4*($L$5-$L$4)+$N$3*($L$4-$L$1),IF($L$5&gt;E93&gt;$L$4,$N$4*(E93-$L$4)+$N$3*($L$4-$L$1),0))</f>
        <v>13502.4085</v>
      </c>
      <c r="G93" s="68">
        <f>E93*$G$10</f>
        <v>20435.355600000003</v>
      </c>
      <c r="H93" s="68">
        <f>E93/100*0.5</f>
        <v>494.085</v>
      </c>
      <c r="I93" s="68">
        <f>F93+G93+H93</f>
        <v>34431.8491</v>
      </c>
      <c r="J93" s="67">
        <f>E93+I93</f>
        <v>133248.8491</v>
      </c>
      <c r="K93" s="39">
        <f>J93/$K$10</f>
        <v>11104.070758333333</v>
      </c>
      <c r="L93" s="39">
        <f>J93/$L$10</f>
        <v>605.67658681818182</v>
      </c>
      <c r="M93" s="39">
        <f>J93/$M$10</f>
        <v>3028.3829340909087</v>
      </c>
      <c r="N93" s="39">
        <f>J93/$N$10</f>
        <v>80.756878242424236</v>
      </c>
      <c r="P93" s="39">
        <f>0.1*C93</f>
        <v>9665.5</v>
      </c>
      <c r="Q93" s="39">
        <f>0.1*J93</f>
        <v>13324.88491</v>
      </c>
      <c r="R93" s="59"/>
    </row>
    <row r="94" spans="1:18">
      <c r="A94" s="123" t="s">
        <v>120</v>
      </c>
      <c r="B94" s="120" t="s">
        <v>24</v>
      </c>
      <c r="C94" s="121">
        <v>98045</v>
      </c>
      <c r="D94" s="67">
        <v>2162</v>
      </c>
      <c r="E94" s="67">
        <f>C94+D94</f>
        <v>100207</v>
      </c>
      <c r="F94" s="39">
        <f>IF(E94&gt;$L$5,$N$5*(E94-$L$5)+$N$4*($L$5-$L$4)+$N$3*($L$4-$L$1),IF($L$5&gt;E94&gt;$L$4,$N$4*(E94-$L$4)+$N$3*($L$4-$L$1),0))</f>
        <v>13711.603500000001</v>
      </c>
      <c r="G94" s="68">
        <f>E94*$G$10</f>
        <v>20722.8076</v>
      </c>
      <c r="H94" s="68">
        <f>E94/100*0.5</f>
        <v>501.035</v>
      </c>
      <c r="I94" s="68">
        <f>F94+G94+H94</f>
        <v>34935.4461</v>
      </c>
      <c r="J94" s="67">
        <f>E94+I94</f>
        <v>135142.4461</v>
      </c>
      <c r="K94" s="39">
        <f>J94/$K$10</f>
        <v>11261.870508333333</v>
      </c>
      <c r="L94" s="39">
        <f>J94/$L$10</f>
        <v>614.28384590909093</v>
      </c>
      <c r="M94" s="39">
        <f>J94/$M$10</f>
        <v>3071.4192295454545</v>
      </c>
      <c r="N94" s="39">
        <f>J94/$N$10</f>
        <v>81.904512787878787</v>
      </c>
      <c r="P94" s="39">
        <f>0.1*C94</f>
        <v>9804.5</v>
      </c>
      <c r="Q94" s="39">
        <f>0.1*J94</f>
        <v>13514.244610000002</v>
      </c>
      <c r="R94" s="59"/>
    </row>
    <row r="95" spans="1:18">
      <c r="A95" s="123" t="s">
        <v>120</v>
      </c>
      <c r="B95" s="120" t="s">
        <v>25</v>
      </c>
      <c r="C95" s="121">
        <v>99425</v>
      </c>
      <c r="D95" s="67">
        <v>2162</v>
      </c>
      <c r="E95" s="67">
        <f>C95+D95</f>
        <v>101587</v>
      </c>
      <c r="F95" s="39">
        <f>IF(E95&gt;$L$5,$N$5*(E95-$L$5)+$N$4*($L$5-$L$4)+$N$3*($L$4-$L$1),IF($L$5&gt;E95&gt;$L$4,$N$4*(E95-$L$4)+$N$3*($L$4-$L$1),0))</f>
        <v>13919.2935</v>
      </c>
      <c r="G95" s="68">
        <f>E95*$G$10</f>
        <v>21008.191600000002</v>
      </c>
      <c r="H95" s="68">
        <f>E95/100*0.5</f>
        <v>507.935</v>
      </c>
      <c r="I95" s="68">
        <f>F95+G95+H95</f>
        <v>35435.4201</v>
      </c>
      <c r="J95" s="67">
        <f>E95+I95</f>
        <v>137022.4201</v>
      </c>
      <c r="K95" s="39">
        <f>J95/$K$10</f>
        <v>11418.535008333332</v>
      </c>
      <c r="L95" s="39">
        <f>J95/$L$10</f>
        <v>622.82918227272717</v>
      </c>
      <c r="M95" s="39">
        <f>J95/$M$10</f>
        <v>3114.1459113636361</v>
      </c>
      <c r="N95" s="39">
        <f>J95/$N$10</f>
        <v>83.04389096969696</v>
      </c>
      <c r="P95" s="39">
        <f>0.1*C95</f>
        <v>9942.5</v>
      </c>
      <c r="Q95" s="39">
        <f>0.1*J95</f>
        <v>13702.24201</v>
      </c>
      <c r="R95" s="59"/>
    </row>
    <row r="96" spans="1:18">
      <c r="A96" s="123" t="s">
        <v>120</v>
      </c>
      <c r="B96" s="120" t="s">
        <v>101</v>
      </c>
      <c r="C96" s="121">
        <v>99425</v>
      </c>
      <c r="D96" s="67">
        <v>2162</v>
      </c>
      <c r="E96" s="67">
        <f>C96+D96</f>
        <v>101587</v>
      </c>
      <c r="F96" s="39">
        <f>IF(E96&gt;$L$5,$N$5*(E96-$L$5)+$N$4*($L$5-$L$4)+$N$3*($L$4-$L$1),IF($L$5&gt;E96&gt;$L$4,$N$4*(E96-$L$4)+$N$3*($L$4-$L$1),0))</f>
        <v>13919.2935</v>
      </c>
      <c r="G96" s="68">
        <f>E96*$G$10</f>
        <v>21008.191600000002</v>
      </c>
      <c r="H96" s="68">
        <f>E96/100*0.5</f>
        <v>507.935</v>
      </c>
      <c r="I96" s="68">
        <f>F96+G96+H96</f>
        <v>35435.4201</v>
      </c>
      <c r="J96" s="67">
        <f>E96+I96</f>
        <v>137022.4201</v>
      </c>
      <c r="K96" s="39">
        <f>J96/$K$10</f>
        <v>11418.535008333332</v>
      </c>
      <c r="L96" s="39">
        <f>J96/$L$10</f>
        <v>622.82918227272717</v>
      </c>
      <c r="M96" s="39">
        <f>J96/$M$10</f>
        <v>3114.1459113636361</v>
      </c>
      <c r="N96" s="39">
        <f>J96/$N$10</f>
        <v>83.04389096969696</v>
      </c>
      <c r="P96" s="39">
        <f>0.1*C96</f>
        <v>9942.5</v>
      </c>
      <c r="Q96" s="39">
        <f>0.1*J96</f>
        <v>13702.24201</v>
      </c>
      <c r="R96" s="59"/>
    </row>
    <row r="97" spans="1:18">
      <c r="A97" s="123" t="s">
        <v>120</v>
      </c>
      <c r="B97" s="120" t="s">
        <v>102</v>
      </c>
      <c r="C97" s="121">
        <v>99425</v>
      </c>
      <c r="D97" s="67">
        <v>2162</v>
      </c>
      <c r="E97" s="67">
        <f>C97+D97</f>
        <v>101587</v>
      </c>
      <c r="F97" s="39">
        <f>IF(E97&gt;$L$5,$N$5*(E97-$L$5)+$N$4*($L$5-$L$4)+$N$3*($L$4-$L$1),IF($L$5&gt;E97&gt;$L$4,$N$4*(E97-$L$4)+$N$3*($L$4-$L$1),0))</f>
        <v>13919.2935</v>
      </c>
      <c r="G97" s="68">
        <f>E97*$G$10</f>
        <v>21008.191600000002</v>
      </c>
      <c r="H97" s="68">
        <f>E97/100*0.5</f>
        <v>507.935</v>
      </c>
      <c r="I97" s="68">
        <f>F97+G97+H97</f>
        <v>35435.4201</v>
      </c>
      <c r="J97" s="67">
        <f>E97+I97</f>
        <v>137022.4201</v>
      </c>
      <c r="K97" s="39">
        <f>J97/$K$10</f>
        <v>11418.535008333332</v>
      </c>
      <c r="L97" s="39">
        <f>J97/$L$10</f>
        <v>622.82918227272717</v>
      </c>
      <c r="M97" s="39">
        <f>J97/$M$10</f>
        <v>3114.1459113636361</v>
      </c>
      <c r="N97" s="39">
        <f>J97/$N$10</f>
        <v>83.04389096969696</v>
      </c>
      <c r="P97" s="39">
        <f>0.1*C97</f>
        <v>9942.5</v>
      </c>
      <c r="Q97" s="39">
        <f>0.1*J97</f>
        <v>13702.24201</v>
      </c>
      <c r="R97" s="59"/>
    </row>
    <row r="98" spans="1:18">
      <c r="A98" s="123" t="s">
        <v>120</v>
      </c>
      <c r="B98" s="120" t="s">
        <v>105</v>
      </c>
      <c r="C98" s="121">
        <v>99425</v>
      </c>
      <c r="D98" s="67">
        <v>2162</v>
      </c>
      <c r="E98" s="67">
        <f>C98+D98</f>
        <v>101587</v>
      </c>
      <c r="F98" s="39">
        <f>IF(E98&gt;$L$5,$N$5*(E98-$L$5)+$N$4*($L$5-$L$4)+$N$3*($L$4-$L$1),IF($L$5&gt;E98&gt;$L$4,$N$4*(E98-$L$4)+$N$3*($L$4-$L$1),0))</f>
        <v>13919.2935</v>
      </c>
      <c r="G98" s="68">
        <f>E98*$G$10</f>
        <v>21008.191600000002</v>
      </c>
      <c r="H98" s="68">
        <f>E98/100*0.5</f>
        <v>507.935</v>
      </c>
      <c r="I98" s="68">
        <f>F98+G98+H98</f>
        <v>35435.4201</v>
      </c>
      <c r="J98" s="67">
        <f>E98+I98</f>
        <v>137022.4201</v>
      </c>
      <c r="K98" s="39">
        <f>J98/$K$10</f>
        <v>11418.535008333332</v>
      </c>
      <c r="L98" s="39">
        <f>J98/$L$10</f>
        <v>622.82918227272717</v>
      </c>
      <c r="M98" s="39">
        <f>J98/$M$10</f>
        <v>3114.1459113636361</v>
      </c>
      <c r="N98" s="39">
        <f>J98/$N$10</f>
        <v>83.04389096969696</v>
      </c>
      <c r="P98" s="39">
        <f>0.1*C98</f>
        <v>9942.5</v>
      </c>
      <c r="Q98" s="39">
        <f>0.1*J98</f>
        <v>13702.24201</v>
      </c>
      <c r="R98" s="59"/>
    </row>
    <row r="99" spans="1:18">
      <c r="A99" s="123" t="s">
        <v>120</v>
      </c>
      <c r="B99" s="120" t="s">
        <v>107</v>
      </c>
      <c r="C99" s="121">
        <v>105996</v>
      </c>
      <c r="D99" s="67">
        <v>2162</v>
      </c>
      <c r="E99" s="67">
        <f>C99+D99</f>
        <v>108158</v>
      </c>
      <c r="F99" s="39">
        <f>IF(E99&gt;$L$5,$N$5*(E99-$L$5)+$N$4*($L$5-$L$4)+$N$3*($L$4-$L$1),IF($L$5&gt;E99&gt;$L$4,$N$4*(E99-$L$4)+$N$3*($L$4-$L$1),0))</f>
        <v>14908.229</v>
      </c>
      <c r="G99" s="68">
        <f>E99*$G$10</f>
        <v>22367.0744</v>
      </c>
      <c r="H99" s="68">
        <f>E99/100*0.5</f>
        <v>540.79</v>
      </c>
      <c r="I99" s="68">
        <f>F99+G99+H99</f>
        <v>37816.093400000005</v>
      </c>
      <c r="J99" s="67">
        <f>E99+I99</f>
        <v>145974.0934</v>
      </c>
      <c r="K99" s="39">
        <f>J99/$K$10</f>
        <v>12164.507783333334</v>
      </c>
      <c r="L99" s="39">
        <f>J99/$L$10</f>
        <v>663.51860636363642</v>
      </c>
      <c r="M99" s="39">
        <f>J99/$M$10</f>
        <v>3317.5930318181822</v>
      </c>
      <c r="N99" s="39">
        <f>J99/$N$10</f>
        <v>88.469147515151519</v>
      </c>
      <c r="P99" s="39">
        <f>0.1*C99</f>
        <v>10599.6</v>
      </c>
      <c r="Q99" s="39">
        <f>0.1*J99</f>
        <v>14597.409340000002</v>
      </c>
      <c r="R99" s="59"/>
    </row>
    <row r="100" spans="1:18">
      <c r="A100" s="123" t="s">
        <v>120</v>
      </c>
      <c r="B100" s="120" t="s">
        <v>26</v>
      </c>
      <c r="C100" s="121">
        <v>105996</v>
      </c>
      <c r="D100" s="67">
        <v>2162</v>
      </c>
      <c r="E100" s="67">
        <f>C100+D100</f>
        <v>108158</v>
      </c>
      <c r="F100" s="39">
        <f>IF(E100&gt;$L$5,$N$5*(E100-$L$5)+$N$4*($L$5-$L$4)+$N$3*($L$4-$L$1),IF($L$5&gt;E100&gt;$L$4,$N$4*(E100-$L$4)+$N$3*($L$4-$L$1),0))</f>
        <v>14908.229</v>
      </c>
      <c r="G100" s="68">
        <f>E100*$G$10</f>
        <v>22367.0744</v>
      </c>
      <c r="H100" s="68">
        <f>E100/100*0.5</f>
        <v>540.79</v>
      </c>
      <c r="I100" s="68">
        <f>F100+G100+H100</f>
        <v>37816.093400000005</v>
      </c>
      <c r="J100" s="67">
        <f>E100+I100</f>
        <v>145974.0934</v>
      </c>
      <c r="K100" s="39">
        <f>J100/$K$10</f>
        <v>12164.507783333334</v>
      </c>
      <c r="L100" s="39">
        <f>J100/$L$10</f>
        <v>663.51860636363642</v>
      </c>
      <c r="M100" s="39">
        <f>J100/$M$10</f>
        <v>3317.5930318181822</v>
      </c>
      <c r="N100" s="39">
        <f>J100/$N$10</f>
        <v>88.469147515151519</v>
      </c>
      <c r="P100" s="39">
        <f>0.1*C100</f>
        <v>10599.6</v>
      </c>
      <c r="Q100" s="39">
        <f>0.1*J100</f>
        <v>14597.409340000002</v>
      </c>
      <c r="R100" s="59"/>
    </row>
    <row r="101" spans="1:18">
      <c r="A101" s="123" t="s">
        <v>120</v>
      </c>
      <c r="B101" s="120" t="s">
        <v>27</v>
      </c>
      <c r="C101" s="121">
        <v>105996</v>
      </c>
      <c r="D101" s="67">
        <v>2162</v>
      </c>
      <c r="E101" s="67">
        <f>C101+D101</f>
        <v>108158</v>
      </c>
      <c r="F101" s="39">
        <f>IF(E101&gt;$L$5,$N$5*(E101-$L$5)+$N$4*($L$5-$L$4)+$N$3*($L$4-$L$1),IF($L$5&gt;E101&gt;$L$4,$N$4*(E101-$L$4)+$N$3*($L$4-$L$1),0))</f>
        <v>14908.229</v>
      </c>
      <c r="G101" s="68">
        <f>E101*$G$10</f>
        <v>22367.0744</v>
      </c>
      <c r="H101" s="68">
        <f>E101/100*0.5</f>
        <v>540.79</v>
      </c>
      <c r="I101" s="68">
        <f>F101+G101+H101</f>
        <v>37816.093400000005</v>
      </c>
      <c r="J101" s="67">
        <f>E101+I101</f>
        <v>145974.0934</v>
      </c>
      <c r="K101" s="39">
        <f>J101/$K$10</f>
        <v>12164.507783333334</v>
      </c>
      <c r="L101" s="39">
        <f>J101/$L$10</f>
        <v>663.51860636363642</v>
      </c>
      <c r="M101" s="39">
        <f>J101/$M$10</f>
        <v>3317.5930318181822</v>
      </c>
      <c r="N101" s="39">
        <f>J101/$N$10</f>
        <v>88.469147515151519</v>
      </c>
      <c r="P101" s="39">
        <f>0.1*C101</f>
        <v>10599.6</v>
      </c>
      <c r="Q101" s="39">
        <f>0.1*J101</f>
        <v>14597.409340000002</v>
      </c>
      <c r="R101" s="59"/>
    </row>
    <row r="102" spans="1:18">
      <c r="A102" s="123" t="s">
        <v>120</v>
      </c>
      <c r="B102" s="120" t="s">
        <v>28</v>
      </c>
      <c r="C102" s="121">
        <v>105996</v>
      </c>
      <c r="D102" s="67">
        <v>2162</v>
      </c>
      <c r="E102" s="67">
        <f>C102+D102</f>
        <v>108158</v>
      </c>
      <c r="F102" s="39">
        <f>IF(E102&gt;$L$5,$N$5*(E102-$L$5)+$N$4*($L$5-$L$4)+$N$3*($L$4-$L$1),IF($L$5&gt;E102&gt;$L$4,$N$4*(E102-$L$4)+$N$3*($L$4-$L$1),0))</f>
        <v>14908.229</v>
      </c>
      <c r="G102" s="68">
        <f>E102*$G$10</f>
        <v>22367.0744</v>
      </c>
      <c r="H102" s="68">
        <f>E102/100*0.5</f>
        <v>540.79</v>
      </c>
      <c r="I102" s="68">
        <f>F102+G102+H102</f>
        <v>37816.093400000005</v>
      </c>
      <c r="J102" s="67">
        <f>E102+I102</f>
        <v>145974.0934</v>
      </c>
      <c r="K102" s="39">
        <f>J102/$K$10</f>
        <v>12164.507783333334</v>
      </c>
      <c r="L102" s="39">
        <f>J102/$L$10</f>
        <v>663.51860636363642</v>
      </c>
      <c r="M102" s="39">
        <f>J102/$M$10</f>
        <v>3317.5930318181822</v>
      </c>
      <c r="N102" s="39">
        <f>J102/$N$10</f>
        <v>88.469147515151519</v>
      </c>
      <c r="P102" s="39">
        <f>0.1*C102</f>
        <v>10599.6</v>
      </c>
      <c r="Q102" s="39">
        <f>0.1*J102</f>
        <v>14597.409340000002</v>
      </c>
      <c r="R102" s="59"/>
    </row>
    <row r="103" spans="1:18">
      <c r="A103" s="123" t="s">
        <v>120</v>
      </c>
      <c r="B103" s="120" t="s">
        <v>29</v>
      </c>
      <c r="C103" s="121">
        <v>105996</v>
      </c>
      <c r="D103" s="67">
        <v>2162</v>
      </c>
      <c r="E103" s="67">
        <f>C103+D103</f>
        <v>108158</v>
      </c>
      <c r="F103" s="39">
        <f>IF(E103&gt;$L$5,$N$5*(E103-$L$5)+$N$4*($L$5-$L$4)+$N$3*($L$4-$L$1),IF($L$5&gt;E103&gt;$L$4,$N$4*(E103-$L$4)+$N$3*($L$4-$L$1),0))</f>
        <v>14908.229</v>
      </c>
      <c r="G103" s="68">
        <f>E103*$G$10</f>
        <v>22367.0744</v>
      </c>
      <c r="H103" s="68">
        <f>E103/100*0.5</f>
        <v>540.79</v>
      </c>
      <c r="I103" s="68">
        <f>F103+G103+H103</f>
        <v>37816.093400000005</v>
      </c>
      <c r="J103" s="67">
        <f>E103+I103</f>
        <v>145974.0934</v>
      </c>
      <c r="K103" s="39">
        <f>J103/$K$10</f>
        <v>12164.507783333334</v>
      </c>
      <c r="L103" s="39">
        <f>J103/$L$10</f>
        <v>663.51860636363642</v>
      </c>
      <c r="M103" s="39">
        <f>J103/$M$10</f>
        <v>3317.5930318181822</v>
      </c>
      <c r="N103" s="39">
        <f>J103/$N$10</f>
        <v>88.469147515151519</v>
      </c>
      <c r="P103" s="39">
        <f>0.1*C103</f>
        <v>10599.6</v>
      </c>
      <c r="Q103" s="39">
        <f>0.1*J103</f>
        <v>14597.409340000002</v>
      </c>
      <c r="R103" s="59"/>
    </row>
    <row r="104" spans="1:18">
      <c r="A104" s="123" t="s">
        <v>120</v>
      </c>
      <c r="B104" s="120" t="s">
        <v>30</v>
      </c>
      <c r="C104" s="121">
        <v>112569</v>
      </c>
      <c r="D104" s="67">
        <v>2162</v>
      </c>
      <c r="E104" s="67">
        <f>C104+D104</f>
        <v>114731</v>
      </c>
      <c r="F104" s="39">
        <f>IF(E104&gt;$L$5,$N$5*(E104-$L$5)+$N$4*($L$5-$L$4)+$N$3*($L$4-$L$1),IF($L$5&gt;E104&gt;$L$4,$N$4*(E104-$L$4)+$N$3*($L$4-$L$1),0))</f>
        <v>15897.465499999998</v>
      </c>
      <c r="G104" s="68">
        <f>E104*$G$10</f>
        <v>23726.3708</v>
      </c>
      <c r="H104" s="68">
        <f>E104/100*0.5</f>
        <v>573.655</v>
      </c>
      <c r="I104" s="68">
        <f>F104+G104+H104</f>
        <v>40197.491299999994</v>
      </c>
      <c r="J104" s="67">
        <f>E104+I104</f>
        <v>154928.4913</v>
      </c>
      <c r="K104" s="39">
        <f>J104/$K$10</f>
        <v>12910.707608333332</v>
      </c>
      <c r="L104" s="39">
        <f>J104/$L$10</f>
        <v>704.220415</v>
      </c>
      <c r="M104" s="39">
        <f>J104/$M$10</f>
        <v>3521.102075</v>
      </c>
      <c r="N104" s="39">
        <f>J104/$N$10</f>
        <v>93.896055333333337</v>
      </c>
      <c r="P104" s="39">
        <f>0.1*C104</f>
        <v>11256.900000000001</v>
      </c>
      <c r="Q104" s="39">
        <f>0.1*J104</f>
        <v>15492.84913</v>
      </c>
      <c r="R104" s="59"/>
    </row>
    <row r="105" spans="1:18">
      <c r="A105" s="123" t="s">
        <v>120</v>
      </c>
      <c r="B105" s="120" t="s">
        <v>31</v>
      </c>
      <c r="C105" s="121">
        <v>112569</v>
      </c>
      <c r="D105" s="67">
        <v>2162</v>
      </c>
      <c r="E105" s="67">
        <f>C105+D105</f>
        <v>114731</v>
      </c>
      <c r="F105" s="39">
        <f>IF(E105&gt;$L$5,$N$5*(E105-$L$5)+$N$4*($L$5-$L$4)+$N$3*($L$4-$L$1),IF($L$5&gt;E105&gt;$L$4,$N$4*(E105-$L$4)+$N$3*($L$4-$L$1),0))</f>
        <v>15897.465499999998</v>
      </c>
      <c r="G105" s="68">
        <f>E105*$G$10</f>
        <v>23726.3708</v>
      </c>
      <c r="H105" s="68">
        <f>E105/100*0.5</f>
        <v>573.655</v>
      </c>
      <c r="I105" s="68">
        <f>F105+G105+H105</f>
        <v>40197.491299999994</v>
      </c>
      <c r="J105" s="67">
        <f>E105+I105</f>
        <v>154928.4913</v>
      </c>
      <c r="K105" s="39">
        <f>J105/$K$10</f>
        <v>12910.707608333332</v>
      </c>
      <c r="L105" s="39">
        <f>J105/$L$10</f>
        <v>704.220415</v>
      </c>
      <c r="M105" s="39">
        <f>J105/$M$10</f>
        <v>3521.102075</v>
      </c>
      <c r="N105" s="39">
        <f>J105/$N$10</f>
        <v>93.896055333333337</v>
      </c>
      <c r="P105" s="39">
        <f>0.1*C105</f>
        <v>11256.900000000001</v>
      </c>
      <c r="Q105" s="39">
        <f>0.1*J105</f>
        <v>15492.84913</v>
      </c>
      <c r="R105" s="59"/>
    </row>
    <row r="106" spans="1:18">
      <c r="A106" s="123" t="s">
        <v>120</v>
      </c>
      <c r="B106" s="120" t="s">
        <v>32</v>
      </c>
      <c r="C106" s="121">
        <v>112569</v>
      </c>
      <c r="D106" s="67">
        <v>2162</v>
      </c>
      <c r="E106" s="67">
        <f>C106+D106</f>
        <v>114731</v>
      </c>
      <c r="F106" s="39">
        <f>IF(E106&gt;$L$5,$N$5*(E106-$L$5)+$N$4*($L$5-$L$4)+$N$3*($L$4-$L$1),IF($L$5&gt;E106&gt;$L$4,$N$4*(E106-$L$4)+$N$3*($L$4-$L$1),0))</f>
        <v>15897.465499999998</v>
      </c>
      <c r="G106" s="68">
        <f>E106*$G$10</f>
        <v>23726.3708</v>
      </c>
      <c r="H106" s="68">
        <f>E106/100*0.5</f>
        <v>573.655</v>
      </c>
      <c r="I106" s="68">
        <f>F106+G106+H106</f>
        <v>40197.491299999994</v>
      </c>
      <c r="J106" s="67">
        <f>E106+I106</f>
        <v>154928.4913</v>
      </c>
      <c r="K106" s="39">
        <f>J106/$K$10</f>
        <v>12910.707608333332</v>
      </c>
      <c r="L106" s="39">
        <f>J106/$L$10</f>
        <v>704.220415</v>
      </c>
      <c r="M106" s="39">
        <f>J106/$M$10</f>
        <v>3521.102075</v>
      </c>
      <c r="N106" s="39">
        <f>J106/$N$10</f>
        <v>93.896055333333337</v>
      </c>
      <c r="P106" s="39">
        <f>0.1*C106</f>
        <v>11256.900000000001</v>
      </c>
      <c r="Q106" s="39">
        <f>0.1*J106</f>
        <v>15492.84913</v>
      </c>
      <c r="R106" s="59"/>
    </row>
    <row r="107" spans="1:18">
      <c r="A107" s="123" t="s">
        <v>120</v>
      </c>
      <c r="B107" s="120" t="s">
        <v>33</v>
      </c>
      <c r="C107" s="121">
        <v>112569</v>
      </c>
      <c r="D107" s="67">
        <v>2162</v>
      </c>
      <c r="E107" s="67">
        <f>C107+D107</f>
        <v>114731</v>
      </c>
      <c r="F107" s="39">
        <f>IF(E107&gt;$L$5,$N$5*(E107-$L$5)+$N$4*($L$5-$L$4)+$N$3*($L$4-$L$1),IF($L$5&gt;E107&gt;$L$4,$N$4*(E107-$L$4)+$N$3*($L$4-$L$1),0))</f>
        <v>15897.465499999998</v>
      </c>
      <c r="G107" s="68">
        <f>E107*$G$10</f>
        <v>23726.3708</v>
      </c>
      <c r="H107" s="68">
        <f>E107/100*0.5</f>
        <v>573.655</v>
      </c>
      <c r="I107" s="68">
        <f>F107+G107+H107</f>
        <v>40197.491299999994</v>
      </c>
      <c r="J107" s="67">
        <f>E107+I107</f>
        <v>154928.4913</v>
      </c>
      <c r="K107" s="39">
        <f>J107/$K$10</f>
        <v>12910.707608333332</v>
      </c>
      <c r="L107" s="39">
        <f>J107/$L$10</f>
        <v>704.220415</v>
      </c>
      <c r="M107" s="39">
        <f>J107/$M$10</f>
        <v>3521.102075</v>
      </c>
      <c r="N107" s="39">
        <f>J107/$N$10</f>
        <v>93.896055333333337</v>
      </c>
      <c r="P107" s="39">
        <f>0.1*C107</f>
        <v>11256.900000000001</v>
      </c>
      <c r="Q107" s="39">
        <f>0.1*J107</f>
        <v>15492.84913</v>
      </c>
      <c r="R107" s="59"/>
    </row>
    <row r="108" spans="1:18">
      <c r="A108" s="123" t="s">
        <v>120</v>
      </c>
      <c r="B108" s="120" t="s">
        <v>34</v>
      </c>
      <c r="C108" s="121">
        <v>112569</v>
      </c>
      <c r="D108" s="67">
        <v>2162</v>
      </c>
      <c r="E108" s="67">
        <f>C108+D108</f>
        <v>114731</v>
      </c>
      <c r="F108" s="39">
        <f>IF(E108&gt;$L$5,$N$5*(E108-$L$5)+$N$4*($L$5-$L$4)+$N$3*($L$4-$L$1),IF($L$5&gt;E108&gt;$L$4,$N$4*(E108-$L$4)+$N$3*($L$4-$L$1),0))</f>
        <v>15897.465499999998</v>
      </c>
      <c r="G108" s="68">
        <f>E108*$G$10</f>
        <v>23726.3708</v>
      </c>
      <c r="H108" s="68">
        <f>E108/100*0.5</f>
        <v>573.655</v>
      </c>
      <c r="I108" s="68">
        <f>F108+G108+H108</f>
        <v>40197.491299999994</v>
      </c>
      <c r="J108" s="67">
        <f>E108+I108</f>
        <v>154928.4913</v>
      </c>
      <c r="K108" s="39">
        <f>J108/$K$10</f>
        <v>12910.707608333332</v>
      </c>
      <c r="L108" s="39">
        <f>J108/$L$10</f>
        <v>704.220415</v>
      </c>
      <c r="M108" s="39">
        <f>J108/$M$10</f>
        <v>3521.102075</v>
      </c>
      <c r="N108" s="39">
        <f>J108/$N$10</f>
        <v>93.896055333333337</v>
      </c>
      <c r="P108" s="39">
        <f>0.1*C108</f>
        <v>11256.900000000001</v>
      </c>
      <c r="Q108" s="39">
        <f>0.1*J108</f>
        <v>15492.84913</v>
      </c>
      <c r="R108" s="59"/>
    </row>
    <row r="109" spans="1:18">
      <c r="A109" s="123" t="s">
        <v>120</v>
      </c>
      <c r="B109" s="120" t="s">
        <v>116</v>
      </c>
      <c r="C109" s="121">
        <v>119133</v>
      </c>
      <c r="D109" s="67">
        <v>2162</v>
      </c>
      <c r="E109" s="67">
        <f>C109+D109</f>
        <v>121295</v>
      </c>
      <c r="F109" s="39">
        <f>IF(E109&gt;$L$5,$N$5*(E109-$L$5)+$N$4*($L$5-$L$4)+$N$3*($L$4-$L$1),IF($L$5&gt;E109&gt;$L$4,$N$4*(E109-$L$4)+$N$3*($L$4-$L$1),0))</f>
        <v>16885.3475</v>
      </c>
      <c r="G109" s="68">
        <f>E109*$G$10</f>
        <v>25083.806</v>
      </c>
      <c r="H109" s="68">
        <f>E109/100*0.5</f>
        <v>606.475</v>
      </c>
      <c r="I109" s="68">
        <f>F109+G109+H109</f>
        <v>42575.6285</v>
      </c>
      <c r="J109" s="67">
        <f>E109+I109</f>
        <v>163870.6285</v>
      </c>
      <c r="K109" s="39">
        <f>J109/$K$10</f>
        <v>13655.885708333333</v>
      </c>
      <c r="L109" s="39">
        <f>J109/$L$10</f>
        <v>744.8664931818181</v>
      </c>
      <c r="M109" s="39">
        <f>J109/$M$10</f>
        <v>3724.3324659090908</v>
      </c>
      <c r="N109" s="39">
        <f>J109/$N$10</f>
        <v>99.31553242424242</v>
      </c>
      <c r="P109" s="39">
        <f>0.1*C109</f>
        <v>11913.300000000001</v>
      </c>
      <c r="Q109" s="39">
        <f>0.1*J109</f>
        <v>16387.06285</v>
      </c>
      <c r="R109" s="59"/>
    </row>
    <row r="110" spans="1:18">
      <c r="A110" s="123"/>
      <c r="B110" s="120"/>
      <c r="C110" s="121"/>
      <c r="D110" s="67"/>
      <c r="E110" s="67"/>
      <c r="F110" s="39"/>
      <c r="G110" s="68"/>
      <c r="H110" s="68"/>
      <c r="I110" s="68"/>
      <c r="J110" s="67"/>
      <c r="K110" s="39"/>
      <c r="L110" s="39"/>
      <c r="M110" s="39"/>
      <c r="N110" s="39"/>
      <c r="P110" s="39"/>
      <c r="Q110" s="39"/>
      <c r="R110" s="59"/>
    </row>
    <row r="111" spans="1:18">
      <c r="A111" s="123"/>
      <c r="B111" s="120"/>
      <c r="C111" s="121"/>
      <c r="D111" s="67"/>
      <c r="E111" s="67"/>
      <c r="F111" s="39"/>
      <c r="G111" s="68"/>
      <c r="H111" s="68"/>
      <c r="I111" s="68"/>
      <c r="J111" s="67"/>
      <c r="K111" s="39"/>
      <c r="L111" s="39"/>
      <c r="M111" s="39"/>
      <c r="N111" s="39"/>
      <c r="P111" s="39"/>
      <c r="Q111" s="39"/>
      <c r="R111" s="59"/>
    </row>
    <row r="112" spans="1:18">
      <c r="A112" s="123" t="s">
        <v>121</v>
      </c>
      <c r="B112" s="120" t="s">
        <v>24</v>
      </c>
      <c r="C112" s="121">
        <v>98045</v>
      </c>
      <c r="D112" s="67">
        <v>2162</v>
      </c>
      <c r="E112" s="67">
        <f>C112+D112</f>
        <v>100207</v>
      </c>
      <c r="F112" s="39">
        <f>IF(E112&gt;$L$5,$N$5*(E112-$L$5)+$N$4*($L$5-$L$4)+$N$3*($L$4-$L$1),IF($L$5&gt;E112&gt;$L$4,$N$4*(E112-$L$4)+$N$3*($L$4-$L$1),0))</f>
        <v>13711.603500000001</v>
      </c>
      <c r="G112" s="68">
        <f>E112*$G$10</f>
        <v>20722.8076</v>
      </c>
      <c r="H112" s="68">
        <f>E112/100*0.5</f>
        <v>501.035</v>
      </c>
      <c r="I112" s="68">
        <f>F112+G112+H112</f>
        <v>34935.4461</v>
      </c>
      <c r="J112" s="67">
        <f>E112+I112</f>
        <v>135142.4461</v>
      </c>
      <c r="K112" s="39">
        <f>J112/$K$10</f>
        <v>11261.870508333333</v>
      </c>
      <c r="L112" s="39">
        <f>J112/$L$10</f>
        <v>614.28384590909093</v>
      </c>
      <c r="M112" s="39">
        <f>J112/$M$10</f>
        <v>3071.4192295454545</v>
      </c>
      <c r="N112" s="39">
        <f>J112/$N$10</f>
        <v>81.904512787878787</v>
      </c>
      <c r="P112" s="39">
        <f>0.1*C112</f>
        <v>9804.5</v>
      </c>
      <c r="Q112" s="39">
        <f>0.1*J112</f>
        <v>13514.244610000002</v>
      </c>
      <c r="R112" s="59"/>
    </row>
    <row r="113" spans="1:18">
      <c r="A113" s="123" t="s">
        <v>121</v>
      </c>
      <c r="B113" s="120" t="s">
        <v>25</v>
      </c>
      <c r="C113" s="121">
        <v>99425</v>
      </c>
      <c r="D113" s="67">
        <v>2162</v>
      </c>
      <c r="E113" s="67">
        <f>C113+D113</f>
        <v>101587</v>
      </c>
      <c r="F113" s="39">
        <f>IF(E113&gt;$L$5,$N$5*(E113-$L$5)+$N$4*($L$5-$L$4)+$N$3*($L$4-$L$1),IF($L$5&gt;E113&gt;$L$4,$N$4*(E113-$L$4)+$N$3*($L$4-$L$1),0))</f>
        <v>13919.2935</v>
      </c>
      <c r="G113" s="68">
        <f>E113*$G$10</f>
        <v>21008.191600000002</v>
      </c>
      <c r="H113" s="68">
        <f>E113/100*0.5</f>
        <v>507.935</v>
      </c>
      <c r="I113" s="68">
        <f>F113+G113+H113</f>
        <v>35435.4201</v>
      </c>
      <c r="J113" s="67">
        <f>E113+I113</f>
        <v>137022.4201</v>
      </c>
      <c r="K113" s="39">
        <f>J113/$K$10</f>
        <v>11418.535008333332</v>
      </c>
      <c r="L113" s="39">
        <f>J113/$L$10</f>
        <v>622.82918227272717</v>
      </c>
      <c r="M113" s="39">
        <f>J113/$M$10</f>
        <v>3114.1459113636361</v>
      </c>
      <c r="N113" s="39">
        <f>J113/$N$10</f>
        <v>83.04389096969696</v>
      </c>
      <c r="P113" s="39">
        <f>0.1*C113</f>
        <v>9942.5</v>
      </c>
      <c r="Q113" s="39">
        <f>0.1*J113</f>
        <v>13702.24201</v>
      </c>
      <c r="R113" s="59"/>
    </row>
    <row r="114" spans="1:18">
      <c r="A114" s="123" t="s">
        <v>121</v>
      </c>
      <c r="B114" s="120" t="s">
        <v>101</v>
      </c>
      <c r="C114" s="121">
        <v>99425</v>
      </c>
      <c r="D114" s="67">
        <v>2162</v>
      </c>
      <c r="E114" s="67">
        <f>C114+D114</f>
        <v>101587</v>
      </c>
      <c r="F114" s="39">
        <f>IF(E114&gt;$L$5,$N$5*(E114-$L$5)+$N$4*($L$5-$L$4)+$N$3*($L$4-$L$1),IF($L$5&gt;E114&gt;$L$4,$N$4*(E114-$L$4)+$N$3*($L$4-$L$1),0))</f>
        <v>13919.2935</v>
      </c>
      <c r="G114" s="68">
        <f>E114*$G$10</f>
        <v>21008.191600000002</v>
      </c>
      <c r="H114" s="68">
        <f>E114/100*0.5</f>
        <v>507.935</v>
      </c>
      <c r="I114" s="68">
        <f>F114+G114+H114</f>
        <v>35435.4201</v>
      </c>
      <c r="J114" s="67">
        <f>E114+I114</f>
        <v>137022.4201</v>
      </c>
      <c r="K114" s="39">
        <f>J114/$K$10</f>
        <v>11418.535008333332</v>
      </c>
      <c r="L114" s="39">
        <f>J114/$L$10</f>
        <v>622.82918227272717</v>
      </c>
      <c r="M114" s="39">
        <f>J114/$M$10</f>
        <v>3114.1459113636361</v>
      </c>
      <c r="N114" s="39">
        <f>J114/$N$10</f>
        <v>83.04389096969696</v>
      </c>
      <c r="P114" s="39">
        <f>0.1*C114</f>
        <v>9942.5</v>
      </c>
      <c r="Q114" s="39">
        <f>0.1*J114</f>
        <v>13702.24201</v>
      </c>
      <c r="R114" s="59"/>
    </row>
    <row r="115" spans="1:18">
      <c r="A115" s="123" t="s">
        <v>121</v>
      </c>
      <c r="B115" s="120" t="s">
        <v>102</v>
      </c>
      <c r="C115" s="121">
        <v>99425</v>
      </c>
      <c r="D115" s="67">
        <v>2162</v>
      </c>
      <c r="E115" s="67">
        <f>C115+D115</f>
        <v>101587</v>
      </c>
      <c r="F115" s="39">
        <f>IF(E115&gt;$L$5,$N$5*(E115-$L$5)+$N$4*($L$5-$L$4)+$N$3*($L$4-$L$1),IF($L$5&gt;E115&gt;$L$4,$N$4*(E115-$L$4)+$N$3*($L$4-$L$1),0))</f>
        <v>13919.2935</v>
      </c>
      <c r="G115" s="68">
        <f>E115*$G$10</f>
        <v>21008.191600000002</v>
      </c>
      <c r="H115" s="68">
        <f>E115/100*0.5</f>
        <v>507.935</v>
      </c>
      <c r="I115" s="68">
        <f>F115+G115+H115</f>
        <v>35435.4201</v>
      </c>
      <c r="J115" s="67">
        <f>E115+I115</f>
        <v>137022.4201</v>
      </c>
      <c r="K115" s="39">
        <f>J115/$K$10</f>
        <v>11418.535008333332</v>
      </c>
      <c r="L115" s="39">
        <f>J115/$L$10</f>
        <v>622.82918227272717</v>
      </c>
      <c r="M115" s="39">
        <f>J115/$M$10</f>
        <v>3114.1459113636361</v>
      </c>
      <c r="N115" s="39">
        <f>J115/$N$10</f>
        <v>83.04389096969696</v>
      </c>
      <c r="P115" s="39">
        <f>0.1*C115</f>
        <v>9942.5</v>
      </c>
      <c r="Q115" s="39">
        <f>0.1*J115</f>
        <v>13702.24201</v>
      </c>
      <c r="R115" s="59"/>
    </row>
    <row r="116" spans="1:18">
      <c r="A116" s="123" t="s">
        <v>121</v>
      </c>
      <c r="B116" s="120" t="s">
        <v>105</v>
      </c>
      <c r="C116" s="121">
        <v>99425</v>
      </c>
      <c r="D116" s="67">
        <v>2162</v>
      </c>
      <c r="E116" s="67">
        <f>C116+D116</f>
        <v>101587</v>
      </c>
      <c r="F116" s="39">
        <f>IF(E116&gt;$L$5,$N$5*(E116-$L$5)+$N$4*($L$5-$L$4)+$N$3*($L$4-$L$1),IF($L$5&gt;E116&gt;$L$4,$N$4*(E116-$L$4)+$N$3*($L$4-$L$1),0))</f>
        <v>13919.2935</v>
      </c>
      <c r="G116" s="68">
        <f>E116*$G$10</f>
        <v>21008.191600000002</v>
      </c>
      <c r="H116" s="68">
        <f>E116/100*0.5</f>
        <v>507.935</v>
      </c>
      <c r="I116" s="68">
        <f>F116+G116+H116</f>
        <v>35435.4201</v>
      </c>
      <c r="J116" s="67">
        <f>E116+I116</f>
        <v>137022.4201</v>
      </c>
      <c r="K116" s="39">
        <f>J116/$K$10</f>
        <v>11418.535008333332</v>
      </c>
      <c r="L116" s="39">
        <f>J116/$L$10</f>
        <v>622.82918227272717</v>
      </c>
      <c r="M116" s="39">
        <f>J116/$M$10</f>
        <v>3114.1459113636361</v>
      </c>
      <c r="N116" s="39">
        <f>J116/$N$10</f>
        <v>83.04389096969696</v>
      </c>
      <c r="P116" s="39">
        <f>0.1*C116</f>
        <v>9942.5</v>
      </c>
      <c r="Q116" s="39">
        <f>0.1*J116</f>
        <v>13702.24201</v>
      </c>
      <c r="R116" s="59"/>
    </row>
    <row r="117" spans="1:18">
      <c r="A117" s="123" t="s">
        <v>121</v>
      </c>
      <c r="B117" s="120" t="s">
        <v>107</v>
      </c>
      <c r="C117" s="121">
        <v>105996</v>
      </c>
      <c r="D117" s="67">
        <v>2162</v>
      </c>
      <c r="E117" s="67">
        <f>C117+D117</f>
        <v>108158</v>
      </c>
      <c r="F117" s="39">
        <f>IF(E117&gt;$L$5,$N$5*(E117-$L$5)+$N$4*($L$5-$L$4)+$N$3*($L$4-$L$1),IF($L$5&gt;E117&gt;$L$4,$N$4*(E117-$L$4)+$N$3*($L$4-$L$1),0))</f>
        <v>14908.229</v>
      </c>
      <c r="G117" s="68">
        <f>E117*$G$10</f>
        <v>22367.0744</v>
      </c>
      <c r="H117" s="68">
        <f>E117/100*0.5</f>
        <v>540.79</v>
      </c>
      <c r="I117" s="68">
        <f>F117+G117+H117</f>
        <v>37816.093400000005</v>
      </c>
      <c r="J117" s="67">
        <f>E117+I117</f>
        <v>145974.0934</v>
      </c>
      <c r="K117" s="39">
        <f>J117/$K$10</f>
        <v>12164.507783333334</v>
      </c>
      <c r="L117" s="39">
        <f>J117/$L$10</f>
        <v>663.51860636363642</v>
      </c>
      <c r="M117" s="39">
        <f>J117/$M$10</f>
        <v>3317.5930318181822</v>
      </c>
      <c r="N117" s="39">
        <f>J117/$N$10</f>
        <v>88.469147515151519</v>
      </c>
      <c r="P117" s="39">
        <f>0.1*C117</f>
        <v>10599.6</v>
      </c>
      <c r="Q117" s="39">
        <f>0.1*J117</f>
        <v>14597.409340000002</v>
      </c>
      <c r="R117" s="59"/>
    </row>
    <row r="118" spans="1:18">
      <c r="A118" s="123" t="s">
        <v>121</v>
      </c>
      <c r="B118" s="120" t="s">
        <v>26</v>
      </c>
      <c r="C118" s="121">
        <v>105996</v>
      </c>
      <c r="D118" s="67">
        <v>2162</v>
      </c>
      <c r="E118" s="67">
        <f>C118+D118</f>
        <v>108158</v>
      </c>
      <c r="F118" s="39">
        <f>IF(E118&gt;$L$5,$N$5*(E118-$L$5)+$N$4*($L$5-$L$4)+$N$3*($L$4-$L$1),IF($L$5&gt;E118&gt;$L$4,$N$4*(E118-$L$4)+$N$3*($L$4-$L$1),0))</f>
        <v>14908.229</v>
      </c>
      <c r="G118" s="68">
        <f>E118*$G$10</f>
        <v>22367.0744</v>
      </c>
      <c r="H118" s="68">
        <f>E118/100*0.5</f>
        <v>540.79</v>
      </c>
      <c r="I118" s="68">
        <f>F118+G118+H118</f>
        <v>37816.093400000005</v>
      </c>
      <c r="J118" s="67">
        <f>E118+I118</f>
        <v>145974.0934</v>
      </c>
      <c r="K118" s="39">
        <f>J118/$K$10</f>
        <v>12164.507783333334</v>
      </c>
      <c r="L118" s="39">
        <f>J118/$L$10</f>
        <v>663.51860636363642</v>
      </c>
      <c r="M118" s="39">
        <f>J118/$M$10</f>
        <v>3317.5930318181822</v>
      </c>
      <c r="N118" s="39">
        <f>J118/$N$10</f>
        <v>88.469147515151519</v>
      </c>
      <c r="P118" s="39">
        <f>0.1*C118</f>
        <v>10599.6</v>
      </c>
      <c r="Q118" s="39">
        <f>0.1*J118</f>
        <v>14597.409340000002</v>
      </c>
      <c r="R118" s="59"/>
    </row>
    <row r="119" spans="1:18">
      <c r="A119" s="123" t="s">
        <v>121</v>
      </c>
      <c r="B119" s="120" t="s">
        <v>27</v>
      </c>
      <c r="C119" s="121">
        <v>105996</v>
      </c>
      <c r="D119" s="67">
        <v>2162</v>
      </c>
      <c r="E119" s="67">
        <f>C119+D119</f>
        <v>108158</v>
      </c>
      <c r="F119" s="39">
        <f>IF(E119&gt;$L$5,$N$5*(E119-$L$5)+$N$4*($L$5-$L$4)+$N$3*($L$4-$L$1),IF($L$5&gt;E119&gt;$L$4,$N$4*(E119-$L$4)+$N$3*($L$4-$L$1),0))</f>
        <v>14908.229</v>
      </c>
      <c r="G119" s="68">
        <f>E119*$G$10</f>
        <v>22367.0744</v>
      </c>
      <c r="H119" s="68">
        <f>E119/100*0.5</f>
        <v>540.79</v>
      </c>
      <c r="I119" s="68">
        <f>F119+G119+H119</f>
        <v>37816.093400000005</v>
      </c>
      <c r="J119" s="67">
        <f>E119+I119</f>
        <v>145974.0934</v>
      </c>
      <c r="K119" s="39">
        <f>J119/$K$10</f>
        <v>12164.507783333334</v>
      </c>
      <c r="L119" s="39">
        <f>J119/$L$10</f>
        <v>663.51860636363642</v>
      </c>
      <c r="M119" s="39">
        <f>J119/$M$10</f>
        <v>3317.5930318181822</v>
      </c>
      <c r="N119" s="39">
        <f>J119/$N$10</f>
        <v>88.469147515151519</v>
      </c>
      <c r="P119" s="39">
        <f>0.1*C119</f>
        <v>10599.6</v>
      </c>
      <c r="Q119" s="39">
        <f>0.1*J119</f>
        <v>14597.409340000002</v>
      </c>
      <c r="R119" s="59"/>
    </row>
    <row r="120" spans="1:18">
      <c r="A120" s="123" t="s">
        <v>121</v>
      </c>
      <c r="B120" s="120" t="s">
        <v>28</v>
      </c>
      <c r="C120" s="121">
        <v>105996</v>
      </c>
      <c r="D120" s="67">
        <v>2162</v>
      </c>
      <c r="E120" s="67">
        <f>C120+D120</f>
        <v>108158</v>
      </c>
      <c r="F120" s="39">
        <f>IF(E120&gt;$L$5,$N$5*(E120-$L$5)+$N$4*($L$5-$L$4)+$N$3*($L$4-$L$1),IF($L$5&gt;E120&gt;$L$4,$N$4*(E120-$L$4)+$N$3*($L$4-$L$1),0))</f>
        <v>14908.229</v>
      </c>
      <c r="G120" s="68">
        <f>E120*$G$10</f>
        <v>22367.0744</v>
      </c>
      <c r="H120" s="68">
        <f>E120/100*0.5</f>
        <v>540.79</v>
      </c>
      <c r="I120" s="68">
        <f>F120+G120+H120</f>
        <v>37816.093400000005</v>
      </c>
      <c r="J120" s="67">
        <f>E120+I120</f>
        <v>145974.0934</v>
      </c>
      <c r="K120" s="39">
        <f>J120/$K$10</f>
        <v>12164.507783333334</v>
      </c>
      <c r="L120" s="39">
        <f>J120/$L$10</f>
        <v>663.51860636363642</v>
      </c>
      <c r="M120" s="39">
        <f>J120/$M$10</f>
        <v>3317.5930318181822</v>
      </c>
      <c r="N120" s="39">
        <f>J120/$N$10</f>
        <v>88.469147515151519</v>
      </c>
      <c r="P120" s="39">
        <f>0.1*C120</f>
        <v>10599.6</v>
      </c>
      <c r="Q120" s="39">
        <f>0.1*J120</f>
        <v>14597.409340000002</v>
      </c>
      <c r="R120" s="59"/>
    </row>
    <row r="121" spans="1:18">
      <c r="A121" s="123" t="s">
        <v>121</v>
      </c>
      <c r="B121" s="120" t="s">
        <v>29</v>
      </c>
      <c r="C121" s="121">
        <v>105996</v>
      </c>
      <c r="D121" s="67">
        <v>2162</v>
      </c>
      <c r="E121" s="67">
        <f>C121+D121</f>
        <v>108158</v>
      </c>
      <c r="F121" s="39">
        <f>IF(E121&gt;$L$5,$N$5*(E121-$L$5)+$N$4*($L$5-$L$4)+$N$3*($L$4-$L$1),IF($L$5&gt;E121&gt;$L$4,$N$4*(E121-$L$4)+$N$3*($L$4-$L$1),0))</f>
        <v>14908.229</v>
      </c>
      <c r="G121" s="68">
        <f>E121*$G$10</f>
        <v>22367.0744</v>
      </c>
      <c r="H121" s="68">
        <f>E121/100*0.5</f>
        <v>540.79</v>
      </c>
      <c r="I121" s="68">
        <f>F121+G121+H121</f>
        <v>37816.093400000005</v>
      </c>
      <c r="J121" s="67">
        <f>E121+I121</f>
        <v>145974.0934</v>
      </c>
      <c r="K121" s="39">
        <f>J121/$K$10</f>
        <v>12164.507783333334</v>
      </c>
      <c r="L121" s="39">
        <f>J121/$L$10</f>
        <v>663.51860636363642</v>
      </c>
      <c r="M121" s="39">
        <f>J121/$M$10</f>
        <v>3317.5930318181822</v>
      </c>
      <c r="N121" s="39">
        <f>J121/$N$10</f>
        <v>88.469147515151519</v>
      </c>
      <c r="P121" s="39">
        <f>0.1*C121</f>
        <v>10599.6</v>
      </c>
      <c r="Q121" s="39">
        <f>0.1*J121</f>
        <v>14597.409340000002</v>
      </c>
      <c r="R121" s="59"/>
    </row>
    <row r="122" spans="1:18">
      <c r="A122" s="123" t="s">
        <v>121</v>
      </c>
      <c r="B122" s="120" t="s">
        <v>30</v>
      </c>
      <c r="C122" s="121">
        <v>112569</v>
      </c>
      <c r="D122" s="67">
        <v>2162</v>
      </c>
      <c r="E122" s="67">
        <f>C122+D122</f>
        <v>114731</v>
      </c>
      <c r="F122" s="39">
        <f>IF(E122&gt;$L$5,$N$5*(E122-$L$5)+$N$4*($L$5-$L$4)+$N$3*($L$4-$L$1),IF($L$5&gt;E122&gt;$L$4,$N$4*(E122-$L$4)+$N$3*($L$4-$L$1),0))</f>
        <v>15897.465499999998</v>
      </c>
      <c r="G122" s="68">
        <f>E122*$G$10</f>
        <v>23726.3708</v>
      </c>
      <c r="H122" s="68">
        <f>E122/100*0.5</f>
        <v>573.655</v>
      </c>
      <c r="I122" s="68">
        <f>F122+G122+H122</f>
        <v>40197.491299999994</v>
      </c>
      <c r="J122" s="67">
        <f>E122+I122</f>
        <v>154928.4913</v>
      </c>
      <c r="K122" s="39">
        <f>J122/$K$10</f>
        <v>12910.707608333332</v>
      </c>
      <c r="L122" s="39">
        <f>J122/$L$10</f>
        <v>704.220415</v>
      </c>
      <c r="M122" s="39">
        <f>J122/$M$10</f>
        <v>3521.102075</v>
      </c>
      <c r="N122" s="39">
        <f>J122/$N$10</f>
        <v>93.896055333333337</v>
      </c>
      <c r="P122" s="39">
        <f>0.1*C122</f>
        <v>11256.900000000001</v>
      </c>
      <c r="Q122" s="39">
        <f>0.1*J122</f>
        <v>15492.84913</v>
      </c>
      <c r="R122" s="59"/>
    </row>
    <row r="123" spans="1:18">
      <c r="A123" s="123" t="s">
        <v>121</v>
      </c>
      <c r="B123" s="120" t="s">
        <v>31</v>
      </c>
      <c r="C123" s="121">
        <v>112569</v>
      </c>
      <c r="D123" s="67">
        <v>2162</v>
      </c>
      <c r="E123" s="67">
        <f>C123+D123</f>
        <v>114731</v>
      </c>
      <c r="F123" s="39">
        <f>IF(E123&gt;$L$5,$N$5*(E123-$L$5)+$N$4*($L$5-$L$4)+$N$3*($L$4-$L$1),IF($L$5&gt;E123&gt;$L$4,$N$4*(E123-$L$4)+$N$3*($L$4-$L$1),0))</f>
        <v>15897.465499999998</v>
      </c>
      <c r="G123" s="68">
        <f>E123*$G$10</f>
        <v>23726.3708</v>
      </c>
      <c r="H123" s="68">
        <f>E123/100*0.5</f>
        <v>573.655</v>
      </c>
      <c r="I123" s="68">
        <f>F123+G123+H123</f>
        <v>40197.491299999994</v>
      </c>
      <c r="J123" s="67">
        <f>E123+I123</f>
        <v>154928.4913</v>
      </c>
      <c r="K123" s="39">
        <f>J123/$K$10</f>
        <v>12910.707608333332</v>
      </c>
      <c r="L123" s="39">
        <f>J123/$L$10</f>
        <v>704.220415</v>
      </c>
      <c r="M123" s="39">
        <f>J123/$M$10</f>
        <v>3521.102075</v>
      </c>
      <c r="N123" s="39">
        <f>J123/$N$10</f>
        <v>93.896055333333337</v>
      </c>
      <c r="P123" s="39">
        <f>0.1*C123</f>
        <v>11256.900000000001</v>
      </c>
      <c r="Q123" s="39">
        <f>0.1*J123</f>
        <v>15492.84913</v>
      </c>
      <c r="R123" s="59"/>
    </row>
    <row r="124" spans="1:18">
      <c r="A124" s="123" t="s">
        <v>121</v>
      </c>
      <c r="B124" s="120" t="s">
        <v>32</v>
      </c>
      <c r="C124" s="121">
        <v>112569</v>
      </c>
      <c r="D124" s="67">
        <v>2162</v>
      </c>
      <c r="E124" s="67">
        <f>C124+D124</f>
        <v>114731</v>
      </c>
      <c r="F124" s="39">
        <f>IF(E124&gt;$L$5,$N$5*(E124-$L$5)+$N$4*($L$5-$L$4)+$N$3*($L$4-$L$1),IF($L$5&gt;E124&gt;$L$4,$N$4*(E124-$L$4)+$N$3*($L$4-$L$1),0))</f>
        <v>15897.465499999998</v>
      </c>
      <c r="G124" s="68">
        <f>E124*$G$10</f>
        <v>23726.3708</v>
      </c>
      <c r="H124" s="68">
        <f>E124/100*0.5</f>
        <v>573.655</v>
      </c>
      <c r="I124" s="68">
        <f>F124+G124+H124</f>
        <v>40197.491299999994</v>
      </c>
      <c r="J124" s="67">
        <f>E124+I124</f>
        <v>154928.4913</v>
      </c>
      <c r="K124" s="39">
        <f>J124/$K$10</f>
        <v>12910.707608333332</v>
      </c>
      <c r="L124" s="39">
        <f>J124/$L$10</f>
        <v>704.220415</v>
      </c>
      <c r="M124" s="39">
        <f>J124/$M$10</f>
        <v>3521.102075</v>
      </c>
      <c r="N124" s="39">
        <f>J124/$N$10</f>
        <v>93.896055333333337</v>
      </c>
      <c r="P124" s="39">
        <f>0.1*C124</f>
        <v>11256.900000000001</v>
      </c>
      <c r="Q124" s="39">
        <f>0.1*J124</f>
        <v>15492.84913</v>
      </c>
      <c r="R124" s="59"/>
    </row>
    <row r="125" spans="1:18">
      <c r="A125" s="123" t="s">
        <v>121</v>
      </c>
      <c r="B125" s="120" t="s">
        <v>33</v>
      </c>
      <c r="C125" s="121">
        <v>112569</v>
      </c>
      <c r="D125" s="67">
        <v>2162</v>
      </c>
      <c r="E125" s="67">
        <f>C125+D125</f>
        <v>114731</v>
      </c>
      <c r="F125" s="39">
        <f>IF(E125&gt;$L$5,$N$5*(E125-$L$5)+$N$4*($L$5-$L$4)+$N$3*($L$4-$L$1),IF($L$5&gt;E125&gt;$L$4,$N$4*(E125-$L$4)+$N$3*($L$4-$L$1),0))</f>
        <v>15897.465499999998</v>
      </c>
      <c r="G125" s="68">
        <f>E125*$G$10</f>
        <v>23726.3708</v>
      </c>
      <c r="H125" s="68">
        <f>E125/100*0.5</f>
        <v>573.655</v>
      </c>
      <c r="I125" s="68">
        <f>F125+G125+H125</f>
        <v>40197.491299999994</v>
      </c>
      <c r="J125" s="67">
        <f>E125+I125</f>
        <v>154928.4913</v>
      </c>
      <c r="K125" s="39">
        <f>J125/$K$10</f>
        <v>12910.707608333332</v>
      </c>
      <c r="L125" s="39">
        <f>J125/$L$10</f>
        <v>704.220415</v>
      </c>
      <c r="M125" s="39">
        <f>J125/$M$10</f>
        <v>3521.102075</v>
      </c>
      <c r="N125" s="39">
        <f>J125/$N$10</f>
        <v>93.896055333333337</v>
      </c>
      <c r="P125" s="39">
        <f>0.1*C125</f>
        <v>11256.900000000001</v>
      </c>
      <c r="Q125" s="39">
        <f>0.1*J125</f>
        <v>15492.84913</v>
      </c>
      <c r="R125" s="59"/>
    </row>
    <row r="126" spans="1:18">
      <c r="A126" s="123" t="s">
        <v>121</v>
      </c>
      <c r="B126" s="120" t="s">
        <v>34</v>
      </c>
      <c r="C126" s="121">
        <v>112569</v>
      </c>
      <c r="D126" s="67">
        <v>2162</v>
      </c>
      <c r="E126" s="67">
        <f>C126+D126</f>
        <v>114731</v>
      </c>
      <c r="F126" s="39">
        <f>IF(E126&gt;$L$5,$N$5*(E126-$L$5)+$N$4*($L$5-$L$4)+$N$3*($L$4-$L$1),IF($L$5&gt;E126&gt;$L$4,$N$4*(E126-$L$4)+$N$3*($L$4-$L$1),0))</f>
        <v>15897.465499999998</v>
      </c>
      <c r="G126" s="68">
        <f>E126*$G$10</f>
        <v>23726.3708</v>
      </c>
      <c r="H126" s="68">
        <f>E126/100*0.5</f>
        <v>573.655</v>
      </c>
      <c r="I126" s="68">
        <f>F126+G126+H126</f>
        <v>40197.491299999994</v>
      </c>
      <c r="J126" s="67">
        <f>E126+I126</f>
        <v>154928.4913</v>
      </c>
      <c r="K126" s="39">
        <f>J126/$K$10</f>
        <v>12910.707608333332</v>
      </c>
      <c r="L126" s="39">
        <f>J126/$L$10</f>
        <v>704.220415</v>
      </c>
      <c r="M126" s="39">
        <f>J126/$M$10</f>
        <v>3521.102075</v>
      </c>
      <c r="N126" s="39">
        <f>J126/$N$10</f>
        <v>93.896055333333337</v>
      </c>
      <c r="P126" s="39">
        <f>0.1*C126</f>
        <v>11256.900000000001</v>
      </c>
      <c r="Q126" s="39">
        <f>0.1*J126</f>
        <v>15492.84913</v>
      </c>
      <c r="R126" s="59"/>
    </row>
    <row r="127" spans="1:18">
      <c r="A127" s="123" t="s">
        <v>121</v>
      </c>
      <c r="B127" s="120" t="s">
        <v>116</v>
      </c>
      <c r="C127" s="121">
        <v>119133</v>
      </c>
      <c r="D127" s="67">
        <v>2162</v>
      </c>
      <c r="E127" s="67">
        <f>C127+D127</f>
        <v>121295</v>
      </c>
      <c r="F127" s="39">
        <f>IF(E127&gt;$L$5,$N$5*(E127-$L$5)+$N$4*($L$5-$L$4)+$N$3*($L$4-$L$1),IF($L$5&gt;E127&gt;$L$4,$N$4*(E127-$L$4)+$N$3*($L$4-$L$1),0))</f>
        <v>16885.3475</v>
      </c>
      <c r="G127" s="68">
        <f>E127*$G$10</f>
        <v>25083.806</v>
      </c>
      <c r="H127" s="68">
        <f>E127/100*0.5</f>
        <v>606.475</v>
      </c>
      <c r="I127" s="68">
        <f>F127+G127+H127</f>
        <v>42575.6285</v>
      </c>
      <c r="J127" s="67">
        <f>E127+I127</f>
        <v>163870.6285</v>
      </c>
      <c r="K127" s="39">
        <f>J127/$K$10</f>
        <v>13655.885708333333</v>
      </c>
      <c r="L127" s="39">
        <f>J127/$L$10</f>
        <v>744.8664931818181</v>
      </c>
      <c r="M127" s="39">
        <f>J127/$M$10</f>
        <v>3724.3324659090908</v>
      </c>
      <c r="N127" s="39">
        <f>J127/$N$10</f>
        <v>99.31553242424242</v>
      </c>
      <c r="P127" s="39">
        <f>0.1*C127</f>
        <v>11913.300000000001</v>
      </c>
      <c r="Q127" s="39">
        <f>0.1*J127</f>
        <v>16387.06285</v>
      </c>
      <c r="R127" s="59"/>
    </row>
    <row r="128" spans="1:18">
      <c r="A128" s="123"/>
      <c r="B128" s="120"/>
      <c r="C128" s="121"/>
      <c r="D128" s="67"/>
      <c r="E128" s="67"/>
      <c r="F128" s="39"/>
      <c r="G128" s="68"/>
      <c r="H128" s="68"/>
      <c r="I128" s="68"/>
      <c r="J128" s="67"/>
      <c r="K128" s="39"/>
      <c r="L128" s="39"/>
      <c r="M128" s="39"/>
      <c r="N128" s="39"/>
      <c r="P128" s="39"/>
      <c r="Q128" s="39"/>
      <c r="R128" s="59"/>
    </row>
    <row r="129" spans="1:18">
      <c r="A129" s="123"/>
      <c r="B129" s="120"/>
      <c r="C129" s="121"/>
      <c r="D129" s="67"/>
      <c r="E129" s="67"/>
      <c r="F129" s="39"/>
      <c r="G129" s="68"/>
      <c r="H129" s="68"/>
      <c r="I129" s="68"/>
      <c r="J129" s="67"/>
      <c r="K129" s="39"/>
      <c r="L129" s="39"/>
      <c r="M129" s="39"/>
      <c r="N129" s="39"/>
      <c r="P129" s="39"/>
      <c r="Q129" s="39"/>
      <c r="R129" s="59"/>
    </row>
    <row r="130" spans="1:18">
      <c r="A130" s="123" t="s">
        <v>122</v>
      </c>
      <c r="B130" s="120" t="s">
        <v>25</v>
      </c>
      <c r="C130" s="121">
        <v>99425</v>
      </c>
      <c r="D130" s="67">
        <v>2162</v>
      </c>
      <c r="E130" s="67">
        <f>C130+D130</f>
        <v>101587</v>
      </c>
      <c r="F130" s="39">
        <f>IF(E130&gt;$L$5,$N$5*(E130-$L$5)+$N$4*($L$5-$L$4)+$N$3*($L$4-$L$1),IF($L$5&gt;E130&gt;$L$4,$N$4*(E130-$L$4)+$N$3*($L$4-$L$1),0))</f>
        <v>13919.2935</v>
      </c>
      <c r="G130" s="68">
        <f>E130*$G$10</f>
        <v>21008.191600000002</v>
      </c>
      <c r="H130" s="68">
        <f>E130/100*0.5</f>
        <v>507.935</v>
      </c>
      <c r="I130" s="68">
        <f>F130+G130+H130</f>
        <v>35435.4201</v>
      </c>
      <c r="J130" s="67">
        <f>E130+I130</f>
        <v>137022.4201</v>
      </c>
      <c r="K130" s="39">
        <f>J130/$K$10</f>
        <v>11418.535008333332</v>
      </c>
      <c r="L130" s="39">
        <f>J130/$L$10</f>
        <v>622.82918227272717</v>
      </c>
      <c r="M130" s="39">
        <f>J130/$M$10</f>
        <v>3114.1459113636361</v>
      </c>
      <c r="N130" s="39">
        <f>J130/$N$10</f>
        <v>83.04389096969696</v>
      </c>
      <c r="P130" s="39">
        <f>0.1*C130</f>
        <v>9942.5</v>
      </c>
      <c r="Q130" s="39">
        <f>0.1*J130</f>
        <v>13702.24201</v>
      </c>
      <c r="R130" s="59"/>
    </row>
    <row r="131" spans="1:18">
      <c r="A131" s="123" t="s">
        <v>122</v>
      </c>
      <c r="B131" s="120" t="s">
        <v>101</v>
      </c>
      <c r="C131" s="121">
        <v>99425</v>
      </c>
      <c r="D131" s="67">
        <v>2162</v>
      </c>
      <c r="E131" s="67">
        <f>C131+D131</f>
        <v>101587</v>
      </c>
      <c r="F131" s="39">
        <f>IF(E131&gt;$L$5,$N$5*(E131-$L$5)+$N$4*($L$5-$L$4)+$N$3*($L$4-$L$1),IF($L$5&gt;E131&gt;$L$4,$N$4*(E131-$L$4)+$N$3*($L$4-$L$1),0))</f>
        <v>13919.2935</v>
      </c>
      <c r="G131" s="68">
        <f>E131*$G$10</f>
        <v>21008.191600000002</v>
      </c>
      <c r="H131" s="68">
        <f>E131/100*0.5</f>
        <v>507.935</v>
      </c>
      <c r="I131" s="68">
        <f>F131+G131+H131</f>
        <v>35435.4201</v>
      </c>
      <c r="J131" s="67">
        <f>E131+I131</f>
        <v>137022.4201</v>
      </c>
      <c r="K131" s="39">
        <f>J131/$K$10</f>
        <v>11418.535008333332</v>
      </c>
      <c r="L131" s="39">
        <f>J131/$L$10</f>
        <v>622.82918227272717</v>
      </c>
      <c r="M131" s="39">
        <f>J131/$M$10</f>
        <v>3114.1459113636361</v>
      </c>
      <c r="N131" s="39">
        <f>J131/$N$10</f>
        <v>83.04389096969696</v>
      </c>
      <c r="P131" s="39">
        <f>0.1*C131</f>
        <v>9942.5</v>
      </c>
      <c r="Q131" s="39">
        <f>0.1*J131</f>
        <v>13702.24201</v>
      </c>
      <c r="R131" s="59"/>
    </row>
    <row r="132" spans="1:18">
      <c r="A132" s="123" t="s">
        <v>122</v>
      </c>
      <c r="B132" s="120" t="s">
        <v>102</v>
      </c>
      <c r="C132" s="121">
        <v>99425</v>
      </c>
      <c r="D132" s="67">
        <v>2162</v>
      </c>
      <c r="E132" s="67">
        <f>C132+D132</f>
        <v>101587</v>
      </c>
      <c r="F132" s="39">
        <f>IF(E132&gt;$L$5,$N$5*(E132-$L$5)+$N$4*($L$5-$L$4)+$N$3*($L$4-$L$1),IF($L$5&gt;E132&gt;$L$4,$N$4*(E132-$L$4)+$N$3*($L$4-$L$1),0))</f>
        <v>13919.2935</v>
      </c>
      <c r="G132" s="68">
        <f>E132*$G$10</f>
        <v>21008.191600000002</v>
      </c>
      <c r="H132" s="68">
        <f>E132/100*0.5</f>
        <v>507.935</v>
      </c>
      <c r="I132" s="68">
        <f>F132+G132+H132</f>
        <v>35435.4201</v>
      </c>
      <c r="J132" s="67">
        <f>E132+I132</f>
        <v>137022.4201</v>
      </c>
      <c r="K132" s="39">
        <f>J132/$K$10</f>
        <v>11418.535008333332</v>
      </c>
      <c r="L132" s="39">
        <f>J132/$L$10</f>
        <v>622.82918227272717</v>
      </c>
      <c r="M132" s="39">
        <f>J132/$M$10</f>
        <v>3114.1459113636361</v>
      </c>
      <c r="N132" s="39">
        <f>J132/$N$10</f>
        <v>83.04389096969696</v>
      </c>
      <c r="P132" s="39">
        <f>0.1*C132</f>
        <v>9942.5</v>
      </c>
      <c r="Q132" s="39">
        <f>0.1*J132</f>
        <v>13702.24201</v>
      </c>
      <c r="R132" s="59"/>
    </row>
    <row r="133" spans="1:18">
      <c r="A133" s="123" t="s">
        <v>122</v>
      </c>
      <c r="B133" s="120" t="s">
        <v>105</v>
      </c>
      <c r="C133" s="121">
        <v>99425</v>
      </c>
      <c r="D133" s="67">
        <v>2162</v>
      </c>
      <c r="E133" s="67">
        <f>C133+D133</f>
        <v>101587</v>
      </c>
      <c r="F133" s="39">
        <f>IF(E133&gt;$L$5,$N$5*(E133-$L$5)+$N$4*($L$5-$L$4)+$N$3*($L$4-$L$1),IF($L$5&gt;E133&gt;$L$4,$N$4*(E133-$L$4)+$N$3*($L$4-$L$1),0))</f>
        <v>13919.2935</v>
      </c>
      <c r="G133" s="68">
        <f>E133*$G$10</f>
        <v>21008.191600000002</v>
      </c>
      <c r="H133" s="68">
        <f>E133/100*0.5</f>
        <v>507.935</v>
      </c>
      <c r="I133" s="68">
        <f>F133+G133+H133</f>
        <v>35435.4201</v>
      </c>
      <c r="J133" s="67">
        <f>E133+I133</f>
        <v>137022.4201</v>
      </c>
      <c r="K133" s="39">
        <f>J133/$K$10</f>
        <v>11418.535008333332</v>
      </c>
      <c r="L133" s="39">
        <f>J133/$L$10</f>
        <v>622.82918227272717</v>
      </c>
      <c r="M133" s="39">
        <f>J133/$M$10</f>
        <v>3114.1459113636361</v>
      </c>
      <c r="N133" s="39">
        <f>J133/$N$10</f>
        <v>83.04389096969696</v>
      </c>
      <c r="P133" s="39">
        <f>0.1*C133</f>
        <v>9942.5</v>
      </c>
      <c r="Q133" s="39">
        <f>0.1*J133</f>
        <v>13702.24201</v>
      </c>
      <c r="R133" s="59"/>
    </row>
    <row r="134" spans="1:18">
      <c r="A134" s="123" t="s">
        <v>122</v>
      </c>
      <c r="B134" s="120" t="s">
        <v>106</v>
      </c>
      <c r="C134" s="121">
        <v>99425</v>
      </c>
      <c r="D134" s="67">
        <v>2162</v>
      </c>
      <c r="E134" s="67">
        <f>C134+D134</f>
        <v>101587</v>
      </c>
      <c r="F134" s="39">
        <f>IF(E134&gt;$L$5,$N$5*(E134-$L$5)+$N$4*($L$5-$L$4)+$N$3*($L$4-$L$1),IF($L$5&gt;E134&gt;$L$4,$N$4*(E134-$L$4)+$N$3*($L$4-$L$1),0))</f>
        <v>13919.2935</v>
      </c>
      <c r="G134" s="68">
        <f>E134*$G$10</f>
        <v>21008.191600000002</v>
      </c>
      <c r="H134" s="68">
        <f>E134/100*0.5</f>
        <v>507.935</v>
      </c>
      <c r="I134" s="68">
        <f>F134+G134+H134</f>
        <v>35435.4201</v>
      </c>
      <c r="J134" s="67">
        <f>E134+I134</f>
        <v>137022.4201</v>
      </c>
      <c r="K134" s="39">
        <f>J134/$K$10</f>
        <v>11418.535008333332</v>
      </c>
      <c r="L134" s="39">
        <f>J134/$L$10</f>
        <v>622.82918227272717</v>
      </c>
      <c r="M134" s="39">
        <f>J134/$M$10</f>
        <v>3114.1459113636361</v>
      </c>
      <c r="N134" s="39">
        <f>J134/$N$10</f>
        <v>83.04389096969696</v>
      </c>
      <c r="P134" s="39">
        <f>0.1*C134</f>
        <v>9942.5</v>
      </c>
      <c r="Q134" s="39">
        <f>0.1*J134</f>
        <v>13702.24201</v>
      </c>
      <c r="R134" s="59"/>
    </row>
    <row r="135" spans="1:18">
      <c r="A135" s="123" t="s">
        <v>122</v>
      </c>
      <c r="B135" s="120" t="s">
        <v>107</v>
      </c>
      <c r="C135" s="121">
        <v>105996</v>
      </c>
      <c r="D135" s="67">
        <v>2162</v>
      </c>
      <c r="E135" s="67">
        <f>C135+D135</f>
        <v>108158</v>
      </c>
      <c r="F135" s="39">
        <f>IF(E135&gt;$L$5,$N$5*(E135-$L$5)+$N$4*($L$5-$L$4)+$N$3*($L$4-$L$1),IF($L$5&gt;E135&gt;$L$4,$N$4*(E135-$L$4)+$N$3*($L$4-$L$1),0))</f>
        <v>14908.229</v>
      </c>
      <c r="G135" s="68">
        <f>E135*$G$10</f>
        <v>22367.0744</v>
      </c>
      <c r="H135" s="68">
        <f>E135/100*0.5</f>
        <v>540.79</v>
      </c>
      <c r="I135" s="68">
        <f>F135+G135+H135</f>
        <v>37816.093400000005</v>
      </c>
      <c r="J135" s="67">
        <f>E135+I135</f>
        <v>145974.0934</v>
      </c>
      <c r="K135" s="39">
        <f>J135/$K$10</f>
        <v>12164.507783333334</v>
      </c>
      <c r="L135" s="39">
        <f>J135/$L$10</f>
        <v>663.51860636363642</v>
      </c>
      <c r="M135" s="39">
        <f>J135/$M$10</f>
        <v>3317.5930318181822</v>
      </c>
      <c r="N135" s="39">
        <f>J135/$N$10</f>
        <v>88.469147515151519</v>
      </c>
      <c r="P135" s="39">
        <f>0.1*C135</f>
        <v>10599.6</v>
      </c>
      <c r="Q135" s="39">
        <f>0.1*J135</f>
        <v>14597.409340000002</v>
      </c>
      <c r="R135" s="59"/>
    </row>
    <row r="136" spans="1:18">
      <c r="A136" s="123" t="s">
        <v>122</v>
      </c>
      <c r="B136" s="120" t="s">
        <v>26</v>
      </c>
      <c r="C136" s="121">
        <v>105996</v>
      </c>
      <c r="D136" s="67">
        <v>2162</v>
      </c>
      <c r="E136" s="67">
        <f>C136+D136</f>
        <v>108158</v>
      </c>
      <c r="F136" s="39">
        <f>IF(E136&gt;$L$5,$N$5*(E136-$L$5)+$N$4*($L$5-$L$4)+$N$3*($L$4-$L$1),IF($L$5&gt;E136&gt;$L$4,$N$4*(E136-$L$4)+$N$3*($L$4-$L$1),0))</f>
        <v>14908.229</v>
      </c>
      <c r="G136" s="68">
        <f>E136*$G$10</f>
        <v>22367.0744</v>
      </c>
      <c r="H136" s="68">
        <f>E136/100*0.5</f>
        <v>540.79</v>
      </c>
      <c r="I136" s="68">
        <f>F136+G136+H136</f>
        <v>37816.093400000005</v>
      </c>
      <c r="J136" s="67">
        <f>E136+I136</f>
        <v>145974.0934</v>
      </c>
      <c r="K136" s="39">
        <f>J136/$K$10</f>
        <v>12164.507783333334</v>
      </c>
      <c r="L136" s="39">
        <f>J136/$L$10</f>
        <v>663.51860636363642</v>
      </c>
      <c r="M136" s="39">
        <f>J136/$M$10</f>
        <v>3317.5930318181822</v>
      </c>
      <c r="N136" s="39">
        <f>J136/$N$10</f>
        <v>88.469147515151519</v>
      </c>
      <c r="P136" s="39">
        <f>0.1*C136</f>
        <v>10599.6</v>
      </c>
      <c r="Q136" s="39">
        <f>0.1*J136</f>
        <v>14597.409340000002</v>
      </c>
      <c r="R136" s="59"/>
    </row>
    <row r="137" spans="1:18">
      <c r="A137" s="123" t="s">
        <v>122</v>
      </c>
      <c r="B137" s="120" t="s">
        <v>27</v>
      </c>
      <c r="C137" s="121">
        <v>105996</v>
      </c>
      <c r="D137" s="67">
        <v>2162</v>
      </c>
      <c r="E137" s="67">
        <f>C137+D137</f>
        <v>108158</v>
      </c>
      <c r="F137" s="39">
        <f>IF(E137&gt;$L$5,$N$5*(E137-$L$5)+$N$4*($L$5-$L$4)+$N$3*($L$4-$L$1),IF($L$5&gt;E137&gt;$L$4,$N$4*(E137-$L$4)+$N$3*($L$4-$L$1),0))</f>
        <v>14908.229</v>
      </c>
      <c r="G137" s="68">
        <f>E137*$G$10</f>
        <v>22367.0744</v>
      </c>
      <c r="H137" s="68">
        <f>E137/100*0.5</f>
        <v>540.79</v>
      </c>
      <c r="I137" s="68">
        <f>F137+G137+H137</f>
        <v>37816.093400000005</v>
      </c>
      <c r="J137" s="67">
        <f>E137+I137</f>
        <v>145974.0934</v>
      </c>
      <c r="K137" s="39">
        <f>J137/$K$10</f>
        <v>12164.507783333334</v>
      </c>
      <c r="L137" s="39">
        <f>J137/$L$10</f>
        <v>663.51860636363642</v>
      </c>
      <c r="M137" s="39">
        <f>J137/$M$10</f>
        <v>3317.5930318181822</v>
      </c>
      <c r="N137" s="39">
        <f>J137/$N$10</f>
        <v>88.469147515151519</v>
      </c>
      <c r="P137" s="39">
        <f>0.1*C137</f>
        <v>10599.6</v>
      </c>
      <c r="Q137" s="39">
        <f>0.1*J137</f>
        <v>14597.409340000002</v>
      </c>
      <c r="R137" s="59"/>
    </row>
    <row r="138" spans="1:18">
      <c r="A138" s="123" t="s">
        <v>122</v>
      </c>
      <c r="B138" s="120" t="s">
        <v>28</v>
      </c>
      <c r="C138" s="121">
        <v>105996</v>
      </c>
      <c r="D138" s="67">
        <v>2162</v>
      </c>
      <c r="E138" s="67">
        <f>C138+D138</f>
        <v>108158</v>
      </c>
      <c r="F138" s="39">
        <f>IF(E138&gt;$L$5,$N$5*(E138-$L$5)+$N$4*($L$5-$L$4)+$N$3*($L$4-$L$1),IF($L$5&gt;E138&gt;$L$4,$N$4*(E138-$L$4)+$N$3*($L$4-$L$1),0))</f>
        <v>14908.229</v>
      </c>
      <c r="G138" s="68">
        <f>E138*$G$10</f>
        <v>22367.0744</v>
      </c>
      <c r="H138" s="68">
        <f>E138/100*0.5</f>
        <v>540.79</v>
      </c>
      <c r="I138" s="68">
        <f>F138+G138+H138</f>
        <v>37816.093400000005</v>
      </c>
      <c r="J138" s="67">
        <f>E138+I138</f>
        <v>145974.0934</v>
      </c>
      <c r="K138" s="39">
        <f>J138/$K$10</f>
        <v>12164.507783333334</v>
      </c>
      <c r="L138" s="39">
        <f>J138/$L$10</f>
        <v>663.51860636363642</v>
      </c>
      <c r="M138" s="39">
        <f>J138/$M$10</f>
        <v>3317.5930318181822</v>
      </c>
      <c r="N138" s="39">
        <f>J138/$N$10</f>
        <v>88.469147515151519</v>
      </c>
      <c r="P138" s="39">
        <f>0.1*C138</f>
        <v>10599.6</v>
      </c>
      <c r="Q138" s="39">
        <f>0.1*J138</f>
        <v>14597.409340000002</v>
      </c>
      <c r="R138" s="59"/>
    </row>
    <row r="139" spans="1:18">
      <c r="A139" s="123" t="s">
        <v>122</v>
      </c>
      <c r="B139" s="120" t="s">
        <v>29</v>
      </c>
      <c r="C139" s="121">
        <v>105996</v>
      </c>
      <c r="D139" s="67">
        <v>2162</v>
      </c>
      <c r="E139" s="67">
        <f>C139+D139</f>
        <v>108158</v>
      </c>
      <c r="F139" s="39">
        <f>IF(E139&gt;$L$5,$N$5*(E139-$L$5)+$N$4*($L$5-$L$4)+$N$3*($L$4-$L$1),IF($L$5&gt;E139&gt;$L$4,$N$4*(E139-$L$4)+$N$3*($L$4-$L$1),0))</f>
        <v>14908.229</v>
      </c>
      <c r="G139" s="68">
        <f>E139*$G$10</f>
        <v>22367.0744</v>
      </c>
      <c r="H139" s="68">
        <f>E139/100*0.5</f>
        <v>540.79</v>
      </c>
      <c r="I139" s="68">
        <f>F139+G139+H139</f>
        <v>37816.093400000005</v>
      </c>
      <c r="J139" s="67">
        <f>E139+I139</f>
        <v>145974.0934</v>
      </c>
      <c r="K139" s="39">
        <f>J139/$K$10</f>
        <v>12164.507783333334</v>
      </c>
      <c r="L139" s="39">
        <f>J139/$L$10</f>
        <v>663.51860636363642</v>
      </c>
      <c r="M139" s="39">
        <f>J139/$M$10</f>
        <v>3317.5930318181822</v>
      </c>
      <c r="N139" s="39">
        <f>J139/$N$10</f>
        <v>88.469147515151519</v>
      </c>
      <c r="P139" s="39">
        <f>0.1*C139</f>
        <v>10599.6</v>
      </c>
      <c r="Q139" s="39">
        <f>0.1*J139</f>
        <v>14597.409340000002</v>
      </c>
      <c r="R139" s="59"/>
    </row>
    <row r="140" spans="1:18">
      <c r="A140" s="123" t="s">
        <v>122</v>
      </c>
      <c r="B140" s="120" t="s">
        <v>30</v>
      </c>
      <c r="C140" s="121">
        <v>112569</v>
      </c>
      <c r="D140" s="67">
        <v>2162</v>
      </c>
      <c r="E140" s="67">
        <f>C140+D140</f>
        <v>114731</v>
      </c>
      <c r="F140" s="39">
        <f>IF(E140&gt;$L$5,$N$5*(E140-$L$5)+$N$4*($L$5-$L$4)+$N$3*($L$4-$L$1),IF($L$5&gt;E140&gt;$L$4,$N$4*(E140-$L$4)+$N$3*($L$4-$L$1),0))</f>
        <v>15897.465499999998</v>
      </c>
      <c r="G140" s="68">
        <f>E140*$G$10</f>
        <v>23726.3708</v>
      </c>
      <c r="H140" s="68">
        <f>E140/100*0.5</f>
        <v>573.655</v>
      </c>
      <c r="I140" s="68">
        <f>F140+G140+H140</f>
        <v>40197.491299999994</v>
      </c>
      <c r="J140" s="67">
        <f>E140+I140</f>
        <v>154928.4913</v>
      </c>
      <c r="K140" s="39">
        <f>J140/$K$10</f>
        <v>12910.707608333332</v>
      </c>
      <c r="L140" s="39">
        <f>J140/$L$10</f>
        <v>704.220415</v>
      </c>
      <c r="M140" s="39">
        <f>J140/$M$10</f>
        <v>3521.102075</v>
      </c>
      <c r="N140" s="39">
        <f>J140/$N$10</f>
        <v>93.896055333333337</v>
      </c>
      <c r="P140" s="39">
        <f>0.1*C140</f>
        <v>11256.900000000001</v>
      </c>
      <c r="Q140" s="39">
        <f>0.1*J140</f>
        <v>15492.84913</v>
      </c>
      <c r="R140" s="59"/>
    </row>
    <row r="141" spans="1:18">
      <c r="A141" s="123" t="s">
        <v>122</v>
      </c>
      <c r="B141" s="120" t="s">
        <v>31</v>
      </c>
      <c r="C141" s="121">
        <v>112569</v>
      </c>
      <c r="D141" s="67">
        <v>2162</v>
      </c>
      <c r="E141" s="67">
        <f>C141+D141</f>
        <v>114731</v>
      </c>
      <c r="F141" s="39">
        <f>IF(E141&gt;$L$5,$N$5*(E141-$L$5)+$N$4*($L$5-$L$4)+$N$3*($L$4-$L$1),IF($L$5&gt;E141&gt;$L$4,$N$4*(E141-$L$4)+$N$3*($L$4-$L$1),0))</f>
        <v>15897.465499999998</v>
      </c>
      <c r="G141" s="68">
        <f>E141*$G$10</f>
        <v>23726.3708</v>
      </c>
      <c r="H141" s="68">
        <f>E141/100*0.5</f>
        <v>573.655</v>
      </c>
      <c r="I141" s="68">
        <f>F141+G141+H141</f>
        <v>40197.491299999994</v>
      </c>
      <c r="J141" s="67">
        <f>E141+I141</f>
        <v>154928.4913</v>
      </c>
      <c r="K141" s="39">
        <f>J141/$K$10</f>
        <v>12910.707608333332</v>
      </c>
      <c r="L141" s="39">
        <f>J141/$L$10</f>
        <v>704.220415</v>
      </c>
      <c r="M141" s="39">
        <f>J141/$M$10</f>
        <v>3521.102075</v>
      </c>
      <c r="N141" s="39">
        <f>J141/$N$10</f>
        <v>93.896055333333337</v>
      </c>
      <c r="P141" s="39">
        <f>0.1*C141</f>
        <v>11256.900000000001</v>
      </c>
      <c r="Q141" s="39">
        <f>0.1*J141</f>
        <v>15492.84913</v>
      </c>
      <c r="R141" s="59"/>
    </row>
    <row r="142" spans="1:18">
      <c r="A142" s="123" t="s">
        <v>122</v>
      </c>
      <c r="B142" s="120" t="s">
        <v>32</v>
      </c>
      <c r="C142" s="121">
        <v>112569</v>
      </c>
      <c r="D142" s="67">
        <v>2162</v>
      </c>
      <c r="E142" s="67">
        <f>C142+D142</f>
        <v>114731</v>
      </c>
      <c r="F142" s="39">
        <f>IF(E142&gt;$L$5,$N$5*(E142-$L$5)+$N$4*($L$5-$L$4)+$N$3*($L$4-$L$1),IF($L$5&gt;E142&gt;$L$4,$N$4*(E142-$L$4)+$N$3*($L$4-$L$1),0))</f>
        <v>15897.465499999998</v>
      </c>
      <c r="G142" s="68">
        <f>E142*$G$10</f>
        <v>23726.3708</v>
      </c>
      <c r="H142" s="68">
        <f>E142/100*0.5</f>
        <v>573.655</v>
      </c>
      <c r="I142" s="68">
        <f>F142+G142+H142</f>
        <v>40197.491299999994</v>
      </c>
      <c r="J142" s="67">
        <f>E142+I142</f>
        <v>154928.4913</v>
      </c>
      <c r="K142" s="39">
        <f>J142/$K$10</f>
        <v>12910.707608333332</v>
      </c>
      <c r="L142" s="39">
        <f>J142/$L$10</f>
        <v>704.220415</v>
      </c>
      <c r="M142" s="39">
        <f>J142/$M$10</f>
        <v>3521.102075</v>
      </c>
      <c r="N142" s="39">
        <f>J142/$N$10</f>
        <v>93.896055333333337</v>
      </c>
      <c r="P142" s="39">
        <f>0.1*C142</f>
        <v>11256.900000000001</v>
      </c>
      <c r="Q142" s="39">
        <f>0.1*J142</f>
        <v>15492.84913</v>
      </c>
      <c r="R142" s="59"/>
    </row>
    <row r="143" spans="1:18">
      <c r="A143" s="123" t="s">
        <v>122</v>
      </c>
      <c r="B143" s="120" t="s">
        <v>33</v>
      </c>
      <c r="C143" s="121">
        <v>112569</v>
      </c>
      <c r="D143" s="67">
        <v>2162</v>
      </c>
      <c r="E143" s="67">
        <f>C143+D143</f>
        <v>114731</v>
      </c>
      <c r="F143" s="39">
        <f>IF(E143&gt;$L$5,$N$5*(E143-$L$5)+$N$4*($L$5-$L$4)+$N$3*($L$4-$L$1),IF($L$5&gt;E143&gt;$L$4,$N$4*(E143-$L$4)+$N$3*($L$4-$L$1),0))</f>
        <v>15897.465499999998</v>
      </c>
      <c r="G143" s="68">
        <f>E143*$G$10</f>
        <v>23726.3708</v>
      </c>
      <c r="H143" s="68">
        <f>E143/100*0.5</f>
        <v>573.655</v>
      </c>
      <c r="I143" s="68">
        <f>F143+G143+H143</f>
        <v>40197.491299999994</v>
      </c>
      <c r="J143" s="67">
        <f>E143+I143</f>
        <v>154928.4913</v>
      </c>
      <c r="K143" s="39">
        <f>J143/$K$10</f>
        <v>12910.707608333332</v>
      </c>
      <c r="L143" s="39">
        <f>J143/$L$10</f>
        <v>704.220415</v>
      </c>
      <c r="M143" s="39">
        <f>J143/$M$10</f>
        <v>3521.102075</v>
      </c>
      <c r="N143" s="39">
        <f>J143/$N$10</f>
        <v>93.896055333333337</v>
      </c>
      <c r="P143" s="39">
        <f>0.1*C143</f>
        <v>11256.900000000001</v>
      </c>
      <c r="Q143" s="39">
        <f>0.1*J143</f>
        <v>15492.84913</v>
      </c>
      <c r="R143" s="59"/>
    </row>
    <row r="144" spans="1:18">
      <c r="A144" s="123" t="s">
        <v>122</v>
      </c>
      <c r="B144" s="120" t="s">
        <v>34</v>
      </c>
      <c r="C144" s="121">
        <v>112569</v>
      </c>
      <c r="D144" s="67">
        <v>2162</v>
      </c>
      <c r="E144" s="67">
        <f>C144+D144</f>
        <v>114731</v>
      </c>
      <c r="F144" s="39">
        <f>IF(E144&gt;$L$5,$N$5*(E144-$L$5)+$N$4*($L$5-$L$4)+$N$3*($L$4-$L$1),IF($L$5&gt;E144&gt;$L$4,$N$4*(E144-$L$4)+$N$3*($L$4-$L$1),0))</f>
        <v>15897.465499999998</v>
      </c>
      <c r="G144" s="68">
        <f>E144*$G$10</f>
        <v>23726.3708</v>
      </c>
      <c r="H144" s="68">
        <f>E144/100*0.5</f>
        <v>573.655</v>
      </c>
      <c r="I144" s="68">
        <f>F144+G144+H144</f>
        <v>40197.491299999994</v>
      </c>
      <c r="J144" s="67">
        <f>E144+I144</f>
        <v>154928.4913</v>
      </c>
      <c r="K144" s="39">
        <f>J144/$K$10</f>
        <v>12910.707608333332</v>
      </c>
      <c r="L144" s="39">
        <f>J144/$L$10</f>
        <v>704.220415</v>
      </c>
      <c r="M144" s="39">
        <f>J144/$M$10</f>
        <v>3521.102075</v>
      </c>
      <c r="N144" s="39">
        <f>J144/$N$10</f>
        <v>93.896055333333337</v>
      </c>
      <c r="P144" s="39">
        <f>0.1*C144</f>
        <v>11256.900000000001</v>
      </c>
      <c r="Q144" s="39">
        <f>0.1*J144</f>
        <v>15492.84913</v>
      </c>
      <c r="R144" s="59"/>
    </row>
    <row r="145" spans="1:18">
      <c r="A145" s="123" t="s">
        <v>122</v>
      </c>
      <c r="B145" s="120" t="s">
        <v>116</v>
      </c>
      <c r="C145" s="121">
        <v>119133</v>
      </c>
      <c r="D145" s="67">
        <v>2162</v>
      </c>
      <c r="E145" s="67">
        <f>C145+D145</f>
        <v>121295</v>
      </c>
      <c r="F145" s="39">
        <f>IF(E145&gt;$L$5,$N$5*(E145-$L$5)+$N$4*($L$5-$L$4)+$N$3*($L$4-$L$1),IF($L$5&gt;E145&gt;$L$4,$N$4*(E145-$L$4)+$N$3*($L$4-$L$1),0))</f>
        <v>16885.3475</v>
      </c>
      <c r="G145" s="68">
        <f>E145*$G$10</f>
        <v>25083.806</v>
      </c>
      <c r="H145" s="68">
        <f>E145/100*0.5</f>
        <v>606.475</v>
      </c>
      <c r="I145" s="68">
        <f>F145+G145+H145</f>
        <v>42575.6285</v>
      </c>
      <c r="J145" s="67">
        <f>E145+I145</f>
        <v>163870.6285</v>
      </c>
      <c r="K145" s="39">
        <f>J145/$K$10</f>
        <v>13655.885708333333</v>
      </c>
      <c r="L145" s="39">
        <f>J145/$L$10</f>
        <v>744.8664931818181</v>
      </c>
      <c r="M145" s="39">
        <f>J145/$M$10</f>
        <v>3724.3324659090908</v>
      </c>
      <c r="N145" s="39">
        <f>J145/$N$10</f>
        <v>99.31553242424242</v>
      </c>
      <c r="P145" s="39">
        <f>0.1*C145</f>
        <v>11913.300000000001</v>
      </c>
      <c r="Q145" s="39">
        <f>0.1*J145</f>
        <v>16387.06285</v>
      </c>
      <c r="R145" s="59"/>
    </row>
    <row r="146" spans="1:18">
      <c r="A146" s="123"/>
      <c r="B146" s="120"/>
      <c r="C146" s="121"/>
      <c r="D146" s="67"/>
      <c r="E146" s="67"/>
      <c r="F146" s="39"/>
      <c r="G146" s="68"/>
      <c r="H146" s="68"/>
      <c r="I146" s="68"/>
      <c r="J146" s="67"/>
      <c r="K146" s="39"/>
      <c r="L146" s="39"/>
      <c r="M146" s="39"/>
      <c r="N146" s="39"/>
      <c r="P146" s="39"/>
      <c r="Q146" s="39"/>
      <c r="R146" s="59"/>
    </row>
    <row r="147" spans="1:18">
      <c r="A147" s="123"/>
      <c r="B147" s="120"/>
      <c r="C147" s="121"/>
      <c r="D147" s="67"/>
      <c r="E147" s="67"/>
      <c r="F147" s="39"/>
      <c r="G147" s="68"/>
      <c r="H147" s="68"/>
      <c r="I147" s="68"/>
      <c r="J147" s="67"/>
      <c r="K147" s="39"/>
      <c r="L147" s="39"/>
      <c r="M147" s="39"/>
      <c r="N147" s="39"/>
      <c r="P147" s="39"/>
      <c r="Q147" s="39"/>
      <c r="R147" s="59"/>
    </row>
    <row r="148" spans="1:18">
      <c r="A148" s="123" t="s">
        <v>123</v>
      </c>
      <c r="B148" s="120" t="s">
        <v>101</v>
      </c>
      <c r="C148" s="121">
        <v>99425</v>
      </c>
      <c r="D148" s="67">
        <v>2162</v>
      </c>
      <c r="E148" s="67">
        <f>C148+D148</f>
        <v>101587</v>
      </c>
      <c r="F148" s="39">
        <f>IF(E148&gt;$L$5,$N$5*(E148-$L$5)+$N$4*($L$5-$L$4)+$N$3*($L$4-$L$1),IF($L$5&gt;E148&gt;$L$4,$N$4*(E148-$L$4)+$N$3*($L$4-$L$1),0))</f>
        <v>13919.2935</v>
      </c>
      <c r="G148" s="68">
        <f>E148*$G$10</f>
        <v>21008.191600000002</v>
      </c>
      <c r="H148" s="68">
        <f>E148/100*0.5</f>
        <v>507.935</v>
      </c>
      <c r="I148" s="68">
        <f>F148+G148+H148</f>
        <v>35435.4201</v>
      </c>
      <c r="J148" s="67">
        <f>E148+I148</f>
        <v>137022.4201</v>
      </c>
      <c r="K148" s="39">
        <f>J148/$K$10</f>
        <v>11418.535008333332</v>
      </c>
      <c r="L148" s="39">
        <f>J148/$L$10</f>
        <v>622.82918227272717</v>
      </c>
      <c r="M148" s="39">
        <f>J148/$M$10</f>
        <v>3114.1459113636361</v>
      </c>
      <c r="N148" s="39">
        <f>J148/$N$10</f>
        <v>83.04389096969696</v>
      </c>
      <c r="P148" s="39">
        <f>0.1*C148</f>
        <v>9942.5</v>
      </c>
      <c r="Q148" s="39">
        <f>0.1*J148</f>
        <v>13702.24201</v>
      </c>
      <c r="R148" s="59"/>
    </row>
    <row r="149" spans="1:18">
      <c r="A149" s="123" t="s">
        <v>123</v>
      </c>
      <c r="B149" s="120" t="s">
        <v>102</v>
      </c>
      <c r="C149" s="121">
        <v>99425</v>
      </c>
      <c r="D149" s="67">
        <v>2162</v>
      </c>
      <c r="E149" s="67">
        <f>C149+D149</f>
        <v>101587</v>
      </c>
      <c r="F149" s="39">
        <f>IF(E149&gt;$L$5,$N$5*(E149-$L$5)+$N$4*($L$5-$L$4)+$N$3*($L$4-$L$1),IF($L$5&gt;E149&gt;$L$4,$N$4*(E149-$L$4)+$N$3*($L$4-$L$1),0))</f>
        <v>13919.2935</v>
      </c>
      <c r="G149" s="68">
        <f>E149*$G$10</f>
        <v>21008.191600000002</v>
      </c>
      <c r="H149" s="68">
        <f>E149/100*0.5</f>
        <v>507.935</v>
      </c>
      <c r="I149" s="68">
        <f>F149+G149+H149</f>
        <v>35435.4201</v>
      </c>
      <c r="J149" s="67">
        <f>E149+I149</f>
        <v>137022.4201</v>
      </c>
      <c r="K149" s="39">
        <f>J149/$K$10</f>
        <v>11418.535008333332</v>
      </c>
      <c r="L149" s="39">
        <f>J149/$L$10</f>
        <v>622.82918227272717</v>
      </c>
      <c r="M149" s="39">
        <f>J149/$M$10</f>
        <v>3114.1459113636361</v>
      </c>
      <c r="N149" s="39">
        <f>J149/$N$10</f>
        <v>83.04389096969696</v>
      </c>
      <c r="P149" s="39">
        <f>0.1*C149</f>
        <v>9942.5</v>
      </c>
      <c r="Q149" s="39">
        <f>0.1*J149</f>
        <v>13702.24201</v>
      </c>
      <c r="R149" s="59"/>
    </row>
    <row r="150" spans="1:18">
      <c r="A150" s="123" t="s">
        <v>123</v>
      </c>
      <c r="B150" s="120" t="s">
        <v>105</v>
      </c>
      <c r="C150" s="121">
        <v>99425</v>
      </c>
      <c r="D150" s="67">
        <v>2162</v>
      </c>
      <c r="E150" s="67">
        <f>C150+D150</f>
        <v>101587</v>
      </c>
      <c r="F150" s="39">
        <f>IF(E150&gt;$L$5,$N$5*(E150-$L$5)+$N$4*($L$5-$L$4)+$N$3*($L$4-$L$1),IF($L$5&gt;E150&gt;$L$4,$N$4*(E150-$L$4)+$N$3*($L$4-$L$1),0))</f>
        <v>13919.2935</v>
      </c>
      <c r="G150" s="68">
        <f>E150*$G$10</f>
        <v>21008.191600000002</v>
      </c>
      <c r="H150" s="68">
        <f>E150/100*0.5</f>
        <v>507.935</v>
      </c>
      <c r="I150" s="68">
        <f>F150+G150+H150</f>
        <v>35435.4201</v>
      </c>
      <c r="J150" s="67">
        <f>E150+I150</f>
        <v>137022.4201</v>
      </c>
      <c r="K150" s="39">
        <f>J150/$K$10</f>
        <v>11418.535008333332</v>
      </c>
      <c r="L150" s="39">
        <f>J150/$L$10</f>
        <v>622.82918227272717</v>
      </c>
      <c r="M150" s="39">
        <f>J150/$M$10</f>
        <v>3114.1459113636361</v>
      </c>
      <c r="N150" s="39">
        <f>J150/$N$10</f>
        <v>83.04389096969696</v>
      </c>
      <c r="P150" s="39">
        <f>0.1*C150</f>
        <v>9942.5</v>
      </c>
      <c r="Q150" s="39">
        <f>0.1*J150</f>
        <v>13702.24201</v>
      </c>
      <c r="R150" s="59"/>
    </row>
    <row r="151" spans="1:18">
      <c r="A151" s="123" t="s">
        <v>123</v>
      </c>
      <c r="B151" s="120" t="s">
        <v>106</v>
      </c>
      <c r="C151" s="121">
        <v>99425</v>
      </c>
      <c r="D151" s="67">
        <v>2162</v>
      </c>
      <c r="E151" s="67">
        <f>C151+D151</f>
        <v>101587</v>
      </c>
      <c r="F151" s="39">
        <f>IF(E151&gt;$L$5,$N$5*(E151-$L$5)+$N$4*($L$5-$L$4)+$N$3*($L$4-$L$1),IF($L$5&gt;E151&gt;$L$4,$N$4*(E151-$L$4)+$N$3*($L$4-$L$1),0))</f>
        <v>13919.2935</v>
      </c>
      <c r="G151" s="68">
        <f>E151*$G$10</f>
        <v>21008.191600000002</v>
      </c>
      <c r="H151" s="68">
        <f>E151/100*0.5</f>
        <v>507.935</v>
      </c>
      <c r="I151" s="68">
        <f>F151+G151+H151</f>
        <v>35435.4201</v>
      </c>
      <c r="J151" s="67">
        <f>E151+I151</f>
        <v>137022.4201</v>
      </c>
      <c r="K151" s="39">
        <f>J151/$K$10</f>
        <v>11418.535008333332</v>
      </c>
      <c r="L151" s="39">
        <f>J151/$L$10</f>
        <v>622.82918227272717</v>
      </c>
      <c r="M151" s="39">
        <f>J151/$M$10</f>
        <v>3114.1459113636361</v>
      </c>
      <c r="N151" s="39">
        <f>J151/$N$10</f>
        <v>83.04389096969696</v>
      </c>
      <c r="P151" s="39">
        <f>0.1*C151</f>
        <v>9942.5</v>
      </c>
      <c r="Q151" s="39">
        <f>0.1*J151</f>
        <v>13702.24201</v>
      </c>
      <c r="R151" s="59"/>
    </row>
    <row r="152" spans="1:18">
      <c r="A152" s="123" t="s">
        <v>123</v>
      </c>
      <c r="B152" s="120" t="s">
        <v>107</v>
      </c>
      <c r="C152" s="121">
        <v>105996</v>
      </c>
      <c r="D152" s="67">
        <v>2162</v>
      </c>
      <c r="E152" s="67">
        <f>C152+D152</f>
        <v>108158</v>
      </c>
      <c r="F152" s="39">
        <f>IF(E152&gt;$L$5,$N$5*(E152-$L$5)+$N$4*($L$5-$L$4)+$N$3*($L$4-$L$1),IF($L$5&gt;E152&gt;$L$4,$N$4*(E152-$L$4)+$N$3*($L$4-$L$1),0))</f>
        <v>14908.229</v>
      </c>
      <c r="G152" s="68">
        <f>E152*$G$10</f>
        <v>22367.0744</v>
      </c>
      <c r="H152" s="68">
        <f>E152/100*0.5</f>
        <v>540.79</v>
      </c>
      <c r="I152" s="68">
        <f>F152+G152+H152</f>
        <v>37816.093400000005</v>
      </c>
      <c r="J152" s="67">
        <f>E152+I152</f>
        <v>145974.0934</v>
      </c>
      <c r="K152" s="39">
        <f>J152/$K$10</f>
        <v>12164.507783333334</v>
      </c>
      <c r="L152" s="39">
        <f>J152/$L$10</f>
        <v>663.51860636363642</v>
      </c>
      <c r="M152" s="39">
        <f>J152/$M$10</f>
        <v>3317.5930318181822</v>
      </c>
      <c r="N152" s="39">
        <f>J152/$N$10</f>
        <v>88.469147515151519</v>
      </c>
      <c r="P152" s="39">
        <f>0.1*C152</f>
        <v>10599.6</v>
      </c>
      <c r="Q152" s="39">
        <f>0.1*J152</f>
        <v>14597.409340000002</v>
      </c>
      <c r="R152" s="59"/>
    </row>
    <row r="153" spans="1:18">
      <c r="A153" s="123" t="s">
        <v>123</v>
      </c>
      <c r="B153" s="120" t="s">
        <v>26</v>
      </c>
      <c r="C153" s="121">
        <v>105996</v>
      </c>
      <c r="D153" s="67">
        <v>2162</v>
      </c>
      <c r="E153" s="67">
        <f>C153+D153</f>
        <v>108158</v>
      </c>
      <c r="F153" s="39">
        <f>IF(E153&gt;$L$5,$N$5*(E153-$L$5)+$N$4*($L$5-$L$4)+$N$3*($L$4-$L$1),IF($L$5&gt;E153&gt;$L$4,$N$4*(E153-$L$4)+$N$3*($L$4-$L$1),0))</f>
        <v>14908.229</v>
      </c>
      <c r="G153" s="68">
        <f>E153*$G$10</f>
        <v>22367.0744</v>
      </c>
      <c r="H153" s="68">
        <f>E153/100*0.5</f>
        <v>540.79</v>
      </c>
      <c r="I153" s="68">
        <f>F153+G153+H153</f>
        <v>37816.093400000005</v>
      </c>
      <c r="J153" s="67">
        <f>E153+I153</f>
        <v>145974.0934</v>
      </c>
      <c r="K153" s="39">
        <f>J153/$K$10</f>
        <v>12164.507783333334</v>
      </c>
      <c r="L153" s="39">
        <f>J153/$L$10</f>
        <v>663.51860636363642</v>
      </c>
      <c r="M153" s="39">
        <f>J153/$M$10</f>
        <v>3317.5930318181822</v>
      </c>
      <c r="N153" s="39">
        <f>J153/$N$10</f>
        <v>88.469147515151519</v>
      </c>
      <c r="P153" s="39">
        <f>0.1*C153</f>
        <v>10599.6</v>
      </c>
      <c r="Q153" s="39">
        <f>0.1*J153</f>
        <v>14597.409340000002</v>
      </c>
      <c r="R153" s="59"/>
    </row>
    <row r="154" spans="1:18">
      <c r="A154" s="123" t="s">
        <v>123</v>
      </c>
      <c r="B154" s="120" t="s">
        <v>27</v>
      </c>
      <c r="C154" s="121">
        <v>105996</v>
      </c>
      <c r="D154" s="67">
        <v>2162</v>
      </c>
      <c r="E154" s="67">
        <f>C154+D154</f>
        <v>108158</v>
      </c>
      <c r="F154" s="39">
        <f>IF(E154&gt;$L$5,$N$5*(E154-$L$5)+$N$4*($L$5-$L$4)+$N$3*($L$4-$L$1),IF($L$5&gt;E154&gt;$L$4,$N$4*(E154-$L$4)+$N$3*($L$4-$L$1),0))</f>
        <v>14908.229</v>
      </c>
      <c r="G154" s="68">
        <f>E154*$G$10</f>
        <v>22367.0744</v>
      </c>
      <c r="H154" s="68">
        <f>E154/100*0.5</f>
        <v>540.79</v>
      </c>
      <c r="I154" s="68">
        <f>F154+G154+H154</f>
        <v>37816.093400000005</v>
      </c>
      <c r="J154" s="67">
        <f>E154+I154</f>
        <v>145974.0934</v>
      </c>
      <c r="K154" s="39">
        <f>J154/$K$10</f>
        <v>12164.507783333334</v>
      </c>
      <c r="L154" s="39">
        <f>J154/$L$10</f>
        <v>663.51860636363642</v>
      </c>
      <c r="M154" s="39">
        <f>J154/$M$10</f>
        <v>3317.5930318181822</v>
      </c>
      <c r="N154" s="39">
        <f>J154/$N$10</f>
        <v>88.469147515151519</v>
      </c>
      <c r="P154" s="39">
        <f>0.1*C154</f>
        <v>10599.6</v>
      </c>
      <c r="Q154" s="39">
        <f>0.1*J154</f>
        <v>14597.409340000002</v>
      </c>
      <c r="R154" s="59"/>
    </row>
    <row r="155" spans="1:18">
      <c r="A155" s="123" t="s">
        <v>123</v>
      </c>
      <c r="B155" s="120" t="s">
        <v>28</v>
      </c>
      <c r="C155" s="121">
        <v>105996</v>
      </c>
      <c r="D155" s="67">
        <v>2162</v>
      </c>
      <c r="E155" s="67">
        <f>C155+D155</f>
        <v>108158</v>
      </c>
      <c r="F155" s="39">
        <f>IF(E155&gt;$L$5,$N$5*(E155-$L$5)+$N$4*($L$5-$L$4)+$N$3*($L$4-$L$1),IF($L$5&gt;E155&gt;$L$4,$N$4*(E155-$L$4)+$N$3*($L$4-$L$1),0))</f>
        <v>14908.229</v>
      </c>
      <c r="G155" s="68">
        <f>E155*$G$10</f>
        <v>22367.0744</v>
      </c>
      <c r="H155" s="68">
        <f>E155/100*0.5</f>
        <v>540.79</v>
      </c>
      <c r="I155" s="68">
        <f>F155+G155+H155</f>
        <v>37816.093400000005</v>
      </c>
      <c r="J155" s="67">
        <f>E155+I155</f>
        <v>145974.0934</v>
      </c>
      <c r="K155" s="39">
        <f>J155/$K$10</f>
        <v>12164.507783333334</v>
      </c>
      <c r="L155" s="39">
        <f>J155/$L$10</f>
        <v>663.51860636363642</v>
      </c>
      <c r="M155" s="39">
        <f>J155/$M$10</f>
        <v>3317.5930318181822</v>
      </c>
      <c r="N155" s="39">
        <f>J155/$N$10</f>
        <v>88.469147515151519</v>
      </c>
      <c r="P155" s="39">
        <f>0.1*C155</f>
        <v>10599.6</v>
      </c>
      <c r="Q155" s="39">
        <f>0.1*J155</f>
        <v>14597.409340000002</v>
      </c>
      <c r="R155" s="59"/>
    </row>
    <row r="156" spans="1:18">
      <c r="A156" s="123" t="s">
        <v>123</v>
      </c>
      <c r="B156" s="120" t="s">
        <v>29</v>
      </c>
      <c r="C156" s="121">
        <v>105996</v>
      </c>
      <c r="D156" s="67">
        <v>2162</v>
      </c>
      <c r="E156" s="67">
        <f>C156+D156</f>
        <v>108158</v>
      </c>
      <c r="F156" s="39">
        <f>IF(E156&gt;$L$5,$N$5*(E156-$L$5)+$N$4*($L$5-$L$4)+$N$3*($L$4-$L$1),IF($L$5&gt;E156&gt;$L$4,$N$4*(E156-$L$4)+$N$3*($L$4-$L$1),0))</f>
        <v>14908.229</v>
      </c>
      <c r="G156" s="68">
        <f>E156*$G$10</f>
        <v>22367.0744</v>
      </c>
      <c r="H156" s="68">
        <f>E156/100*0.5</f>
        <v>540.79</v>
      </c>
      <c r="I156" s="68">
        <f>F156+G156+H156</f>
        <v>37816.093400000005</v>
      </c>
      <c r="J156" s="67">
        <f>E156+I156</f>
        <v>145974.0934</v>
      </c>
      <c r="K156" s="39">
        <f>J156/$K$10</f>
        <v>12164.507783333334</v>
      </c>
      <c r="L156" s="39">
        <f>J156/$L$10</f>
        <v>663.51860636363642</v>
      </c>
      <c r="M156" s="39">
        <f>J156/$M$10</f>
        <v>3317.5930318181822</v>
      </c>
      <c r="N156" s="39">
        <f>J156/$N$10</f>
        <v>88.469147515151519</v>
      </c>
      <c r="P156" s="39">
        <f>0.1*C156</f>
        <v>10599.6</v>
      </c>
      <c r="Q156" s="39">
        <f>0.1*J156</f>
        <v>14597.409340000002</v>
      </c>
      <c r="R156" s="59"/>
    </row>
    <row r="157" spans="1:18">
      <c r="A157" s="123" t="s">
        <v>123</v>
      </c>
      <c r="B157" s="120" t="s">
        <v>30</v>
      </c>
      <c r="C157" s="121">
        <v>112569</v>
      </c>
      <c r="D157" s="67">
        <v>2162</v>
      </c>
      <c r="E157" s="67">
        <f>C157+D157</f>
        <v>114731</v>
      </c>
      <c r="F157" s="39">
        <f>IF(E157&gt;$L$5,$N$5*(E157-$L$5)+$N$4*($L$5-$L$4)+$N$3*($L$4-$L$1),IF($L$5&gt;E157&gt;$L$4,$N$4*(E157-$L$4)+$N$3*($L$4-$L$1),0))</f>
        <v>15897.465499999998</v>
      </c>
      <c r="G157" s="68">
        <f>E157*$G$10</f>
        <v>23726.3708</v>
      </c>
      <c r="H157" s="68">
        <f>E157/100*0.5</f>
        <v>573.655</v>
      </c>
      <c r="I157" s="68">
        <f>F157+G157+H157</f>
        <v>40197.491299999994</v>
      </c>
      <c r="J157" s="67">
        <f>E157+I157</f>
        <v>154928.4913</v>
      </c>
      <c r="K157" s="39">
        <f>J157/$K$10</f>
        <v>12910.707608333332</v>
      </c>
      <c r="L157" s="39">
        <f>J157/$L$10</f>
        <v>704.220415</v>
      </c>
      <c r="M157" s="39">
        <f>J157/$M$10</f>
        <v>3521.102075</v>
      </c>
      <c r="N157" s="39">
        <f>J157/$N$10</f>
        <v>93.896055333333337</v>
      </c>
      <c r="P157" s="39">
        <f>0.1*C157</f>
        <v>11256.900000000001</v>
      </c>
      <c r="Q157" s="39">
        <f>0.1*J157</f>
        <v>15492.84913</v>
      </c>
      <c r="R157" s="59"/>
    </row>
    <row r="158" spans="1:18">
      <c r="A158" s="123" t="s">
        <v>123</v>
      </c>
      <c r="B158" s="120" t="s">
        <v>31</v>
      </c>
      <c r="C158" s="121">
        <v>112569</v>
      </c>
      <c r="D158" s="67">
        <v>2162</v>
      </c>
      <c r="E158" s="67">
        <f>C158+D158</f>
        <v>114731</v>
      </c>
      <c r="F158" s="39">
        <f>IF(E158&gt;$L$5,$N$5*(E158-$L$5)+$N$4*($L$5-$L$4)+$N$3*($L$4-$L$1),IF($L$5&gt;E158&gt;$L$4,$N$4*(E158-$L$4)+$N$3*($L$4-$L$1),0))</f>
        <v>15897.465499999998</v>
      </c>
      <c r="G158" s="68">
        <f>E158*$G$10</f>
        <v>23726.3708</v>
      </c>
      <c r="H158" s="68">
        <f>E158/100*0.5</f>
        <v>573.655</v>
      </c>
      <c r="I158" s="68">
        <f>F158+G158+H158</f>
        <v>40197.491299999994</v>
      </c>
      <c r="J158" s="67">
        <f>E158+I158</f>
        <v>154928.4913</v>
      </c>
      <c r="K158" s="39">
        <f>J158/$K$10</f>
        <v>12910.707608333332</v>
      </c>
      <c r="L158" s="39">
        <f>J158/$L$10</f>
        <v>704.220415</v>
      </c>
      <c r="M158" s="39">
        <f>J158/$M$10</f>
        <v>3521.102075</v>
      </c>
      <c r="N158" s="39">
        <f>J158/$N$10</f>
        <v>93.896055333333337</v>
      </c>
      <c r="P158" s="39">
        <f>0.1*C158</f>
        <v>11256.900000000001</v>
      </c>
      <c r="Q158" s="39">
        <f>0.1*J158</f>
        <v>15492.84913</v>
      </c>
      <c r="R158" s="59"/>
    </row>
    <row r="159" spans="1:18">
      <c r="A159" s="123" t="s">
        <v>123</v>
      </c>
      <c r="B159" s="120" t="s">
        <v>32</v>
      </c>
      <c r="C159" s="121">
        <v>112569</v>
      </c>
      <c r="D159" s="67">
        <v>2162</v>
      </c>
      <c r="E159" s="67">
        <f>C159+D159</f>
        <v>114731</v>
      </c>
      <c r="F159" s="39">
        <f>IF(E159&gt;$L$5,$N$5*(E159-$L$5)+$N$4*($L$5-$L$4)+$N$3*($L$4-$L$1),IF($L$5&gt;E159&gt;$L$4,$N$4*(E159-$L$4)+$N$3*($L$4-$L$1),0))</f>
        <v>15897.465499999998</v>
      </c>
      <c r="G159" s="68">
        <f>E159*$G$10</f>
        <v>23726.3708</v>
      </c>
      <c r="H159" s="68">
        <f>E159/100*0.5</f>
        <v>573.655</v>
      </c>
      <c r="I159" s="68">
        <f>F159+G159+H159</f>
        <v>40197.491299999994</v>
      </c>
      <c r="J159" s="67">
        <f>E159+I159</f>
        <v>154928.4913</v>
      </c>
      <c r="K159" s="39">
        <f>J159/$K$10</f>
        <v>12910.707608333332</v>
      </c>
      <c r="L159" s="39">
        <f>J159/$L$10</f>
        <v>704.220415</v>
      </c>
      <c r="M159" s="39">
        <f>J159/$M$10</f>
        <v>3521.102075</v>
      </c>
      <c r="N159" s="39">
        <f>J159/$N$10</f>
        <v>93.896055333333337</v>
      </c>
      <c r="P159" s="39">
        <f>0.1*C159</f>
        <v>11256.900000000001</v>
      </c>
      <c r="Q159" s="39">
        <f>0.1*J159</f>
        <v>15492.84913</v>
      </c>
      <c r="R159" s="59"/>
    </row>
    <row r="160" spans="1:18">
      <c r="A160" s="123" t="s">
        <v>123</v>
      </c>
      <c r="B160" s="120" t="s">
        <v>33</v>
      </c>
      <c r="C160" s="121">
        <v>112569</v>
      </c>
      <c r="D160" s="67">
        <v>2162</v>
      </c>
      <c r="E160" s="67">
        <f>C160+D160</f>
        <v>114731</v>
      </c>
      <c r="F160" s="39">
        <f>IF(E160&gt;$L$5,$N$5*(E160-$L$5)+$N$4*($L$5-$L$4)+$N$3*($L$4-$L$1),IF($L$5&gt;E160&gt;$L$4,$N$4*(E160-$L$4)+$N$3*($L$4-$L$1),0))</f>
        <v>15897.465499999998</v>
      </c>
      <c r="G160" s="68">
        <f>E160*$G$10</f>
        <v>23726.3708</v>
      </c>
      <c r="H160" s="68">
        <f>E160/100*0.5</f>
        <v>573.655</v>
      </c>
      <c r="I160" s="68">
        <f>F160+G160+H160</f>
        <v>40197.491299999994</v>
      </c>
      <c r="J160" s="67">
        <f>E160+I160</f>
        <v>154928.4913</v>
      </c>
      <c r="K160" s="39">
        <f>J160/$K$10</f>
        <v>12910.707608333332</v>
      </c>
      <c r="L160" s="39">
        <f>J160/$L$10</f>
        <v>704.220415</v>
      </c>
      <c r="M160" s="39">
        <f>J160/$M$10</f>
        <v>3521.102075</v>
      </c>
      <c r="N160" s="39">
        <f>J160/$N$10</f>
        <v>93.896055333333337</v>
      </c>
      <c r="P160" s="39">
        <f>0.1*C160</f>
        <v>11256.900000000001</v>
      </c>
      <c r="Q160" s="39">
        <f>0.1*J160</f>
        <v>15492.84913</v>
      </c>
      <c r="R160" s="59"/>
    </row>
    <row r="161" spans="1:18">
      <c r="A161" s="123" t="s">
        <v>123</v>
      </c>
      <c r="B161" s="120" t="s">
        <v>34</v>
      </c>
      <c r="C161" s="121">
        <v>112569</v>
      </c>
      <c r="D161" s="67">
        <v>2162</v>
      </c>
      <c r="E161" s="67">
        <f>C161+D161</f>
        <v>114731</v>
      </c>
      <c r="F161" s="39">
        <f>IF(E161&gt;$L$5,$N$5*(E161-$L$5)+$N$4*($L$5-$L$4)+$N$3*($L$4-$L$1),IF($L$5&gt;E161&gt;$L$4,$N$4*(E161-$L$4)+$N$3*($L$4-$L$1),0))</f>
        <v>15897.465499999998</v>
      </c>
      <c r="G161" s="68">
        <f>E161*$G$10</f>
        <v>23726.3708</v>
      </c>
      <c r="H161" s="68">
        <f>E161/100*0.5</f>
        <v>573.655</v>
      </c>
      <c r="I161" s="68">
        <f>F161+G161+H161</f>
        <v>40197.491299999994</v>
      </c>
      <c r="J161" s="67">
        <f>E161+I161</f>
        <v>154928.4913</v>
      </c>
      <c r="K161" s="39">
        <f>J161/$K$10</f>
        <v>12910.707608333332</v>
      </c>
      <c r="L161" s="39">
        <f>J161/$L$10</f>
        <v>704.220415</v>
      </c>
      <c r="M161" s="39">
        <f>J161/$M$10</f>
        <v>3521.102075</v>
      </c>
      <c r="N161" s="39">
        <f>J161/$N$10</f>
        <v>93.896055333333337</v>
      </c>
      <c r="P161" s="39">
        <f>0.1*C161</f>
        <v>11256.900000000001</v>
      </c>
      <c r="Q161" s="39">
        <f>0.1*J161</f>
        <v>15492.84913</v>
      </c>
      <c r="R161" s="59"/>
    </row>
    <row r="162" spans="1:18">
      <c r="A162" s="123" t="s">
        <v>123</v>
      </c>
      <c r="B162" s="120" t="s">
        <v>116</v>
      </c>
      <c r="C162" s="121">
        <v>119133</v>
      </c>
      <c r="D162" s="67">
        <v>2162</v>
      </c>
      <c r="E162" s="67">
        <f>C162+D162</f>
        <v>121295</v>
      </c>
      <c r="F162" s="39">
        <f>IF(E162&gt;$L$5,$N$5*(E162-$L$5)+$N$4*($L$5-$L$4)+$N$3*($L$4-$L$1),IF($L$5&gt;E162&gt;$L$4,$N$4*(E162-$L$4)+$N$3*($L$4-$L$1),0))</f>
        <v>16885.3475</v>
      </c>
      <c r="G162" s="68">
        <f>E162*$G$10</f>
        <v>25083.806</v>
      </c>
      <c r="H162" s="68">
        <f>E162/100*0.5</f>
        <v>606.475</v>
      </c>
      <c r="I162" s="68">
        <f>F162+G162+H162</f>
        <v>42575.6285</v>
      </c>
      <c r="J162" s="67">
        <f>E162+I162</f>
        <v>163870.6285</v>
      </c>
      <c r="K162" s="39">
        <f>J162/$K$10</f>
        <v>13655.885708333333</v>
      </c>
      <c r="L162" s="39">
        <f>J162/$L$10</f>
        <v>744.8664931818181</v>
      </c>
      <c r="M162" s="39">
        <f>J162/$M$10</f>
        <v>3724.3324659090908</v>
      </c>
      <c r="N162" s="39">
        <f>J162/$N$10</f>
        <v>99.31553242424242</v>
      </c>
      <c r="P162" s="39">
        <f>0.1*C162</f>
        <v>11913.300000000001</v>
      </c>
      <c r="Q162" s="39">
        <f>0.1*J162</f>
        <v>16387.06285</v>
      </c>
      <c r="R162" s="59"/>
    </row>
    <row r="163" spans="1:18">
      <c r="A163" s="123"/>
      <c r="B163" s="120"/>
      <c r="C163" s="121"/>
      <c r="D163" s="67"/>
      <c r="E163" s="67"/>
      <c r="F163" s="39"/>
      <c r="G163" s="68"/>
      <c r="H163" s="68"/>
      <c r="I163" s="68"/>
      <c r="J163" s="67"/>
      <c r="K163" s="39"/>
      <c r="L163" s="39"/>
      <c r="M163" s="39"/>
      <c r="N163" s="39"/>
      <c r="P163" s="39"/>
      <c r="Q163" s="39"/>
      <c r="R163" s="59"/>
    </row>
    <row r="164" spans="1:18">
      <c r="A164" s="123"/>
      <c r="B164" s="120"/>
      <c r="C164" s="121"/>
      <c r="D164" s="67"/>
      <c r="E164" s="67"/>
      <c r="F164" s="39"/>
      <c r="G164" s="68"/>
      <c r="H164" s="68"/>
      <c r="I164" s="68"/>
      <c r="J164" s="67"/>
      <c r="K164" s="39"/>
      <c r="L164" s="39"/>
      <c r="M164" s="39"/>
      <c r="N164" s="39"/>
      <c r="P164" s="39"/>
      <c r="Q164" s="39"/>
      <c r="R164" s="59"/>
    </row>
    <row r="165" spans="1:18">
      <c r="A165" s="123" t="s">
        <v>124</v>
      </c>
      <c r="B165" s="120" t="s">
        <v>101</v>
      </c>
      <c r="C165" s="121">
        <v>99425</v>
      </c>
      <c r="D165" s="67">
        <v>2162</v>
      </c>
      <c r="E165" s="67">
        <f>C165+D165</f>
        <v>101587</v>
      </c>
      <c r="F165" s="39">
        <f>IF(E165&gt;$L$5,$N$5*(E165-$L$5)+$N$4*($L$5-$L$4)+$N$3*($L$4-$L$1),IF($L$5&gt;E165&gt;$L$4,$N$4*(E165-$L$4)+$N$3*($L$4-$L$1),0))</f>
        <v>13919.2935</v>
      </c>
      <c r="G165" s="68">
        <f>E165*$G$10</f>
        <v>21008.191600000002</v>
      </c>
      <c r="H165" s="68">
        <f>E165/100*0.5</f>
        <v>507.935</v>
      </c>
      <c r="I165" s="68">
        <f>F165+G165+H165</f>
        <v>35435.4201</v>
      </c>
      <c r="J165" s="67">
        <f>E165+I165</f>
        <v>137022.4201</v>
      </c>
      <c r="K165" s="39">
        <f>J165/$K$10</f>
        <v>11418.535008333332</v>
      </c>
      <c r="L165" s="39">
        <f>J165/$L$10</f>
        <v>622.82918227272717</v>
      </c>
      <c r="M165" s="39">
        <f>J165/$M$10</f>
        <v>3114.1459113636361</v>
      </c>
      <c r="N165" s="39">
        <f>J165/$N$10</f>
        <v>83.04389096969696</v>
      </c>
      <c r="P165" s="39">
        <f>0.1*C165</f>
        <v>9942.5</v>
      </c>
      <c r="Q165" s="39">
        <f>0.1*J165</f>
        <v>13702.24201</v>
      </c>
      <c r="R165" s="59"/>
    </row>
    <row r="166" spans="1:18">
      <c r="A166" s="123" t="s">
        <v>124</v>
      </c>
      <c r="B166" s="120" t="s">
        <v>102</v>
      </c>
      <c r="C166" s="121">
        <v>99425</v>
      </c>
      <c r="D166" s="67">
        <v>2162</v>
      </c>
      <c r="E166" s="67">
        <f>C166+D166</f>
        <v>101587</v>
      </c>
      <c r="F166" s="39">
        <f>IF(E166&gt;$L$5,$N$5*(E166-$L$5)+$N$4*($L$5-$L$4)+$N$3*($L$4-$L$1),IF($L$5&gt;E166&gt;$L$4,$N$4*(E166-$L$4)+$N$3*($L$4-$L$1),0))</f>
        <v>13919.2935</v>
      </c>
      <c r="G166" s="68">
        <f>E166*$G$10</f>
        <v>21008.191600000002</v>
      </c>
      <c r="H166" s="68">
        <f>E166/100*0.5</f>
        <v>507.935</v>
      </c>
      <c r="I166" s="68">
        <f>F166+G166+H166</f>
        <v>35435.4201</v>
      </c>
      <c r="J166" s="67">
        <f>E166+I166</f>
        <v>137022.4201</v>
      </c>
      <c r="K166" s="39">
        <f>J166/$K$10</f>
        <v>11418.535008333332</v>
      </c>
      <c r="L166" s="39">
        <f>J166/$L$10</f>
        <v>622.82918227272717</v>
      </c>
      <c r="M166" s="39">
        <f>J166/$M$10</f>
        <v>3114.1459113636361</v>
      </c>
      <c r="N166" s="39">
        <f>J166/$N$10</f>
        <v>83.04389096969696</v>
      </c>
      <c r="P166" s="39">
        <f>0.1*C166</f>
        <v>9942.5</v>
      </c>
      <c r="Q166" s="39">
        <f>0.1*J166</f>
        <v>13702.24201</v>
      </c>
      <c r="R166" s="59"/>
    </row>
    <row r="167" spans="1:18">
      <c r="A167" s="123" t="s">
        <v>124</v>
      </c>
      <c r="B167" s="120" t="s">
        <v>105</v>
      </c>
      <c r="C167" s="121">
        <v>99425</v>
      </c>
      <c r="D167" s="67">
        <v>2162</v>
      </c>
      <c r="E167" s="67">
        <f>C167+D167</f>
        <v>101587</v>
      </c>
      <c r="F167" s="39">
        <f>IF(E167&gt;$L$5,$N$5*(E167-$L$5)+$N$4*($L$5-$L$4)+$N$3*($L$4-$L$1),IF($L$5&gt;E167&gt;$L$4,$N$4*(E167-$L$4)+$N$3*($L$4-$L$1),0))</f>
        <v>13919.2935</v>
      </c>
      <c r="G167" s="68">
        <f>E167*$G$10</f>
        <v>21008.191600000002</v>
      </c>
      <c r="H167" s="68">
        <f>E167/100*0.5</f>
        <v>507.935</v>
      </c>
      <c r="I167" s="68">
        <f>F167+G167+H167</f>
        <v>35435.4201</v>
      </c>
      <c r="J167" s="67">
        <f>E167+I167</f>
        <v>137022.4201</v>
      </c>
      <c r="K167" s="39">
        <f>J167/$K$10</f>
        <v>11418.535008333332</v>
      </c>
      <c r="L167" s="39">
        <f>J167/$L$10</f>
        <v>622.82918227272717</v>
      </c>
      <c r="M167" s="39">
        <f>J167/$M$10</f>
        <v>3114.1459113636361</v>
      </c>
      <c r="N167" s="39">
        <f>J167/$N$10</f>
        <v>83.04389096969696</v>
      </c>
      <c r="P167" s="39">
        <f>0.1*C167</f>
        <v>9942.5</v>
      </c>
      <c r="Q167" s="39">
        <f>0.1*J167</f>
        <v>13702.24201</v>
      </c>
      <c r="R167" s="59"/>
    </row>
    <row r="168" spans="1:18">
      <c r="A168" s="123" t="s">
        <v>124</v>
      </c>
      <c r="B168" s="120" t="s">
        <v>106</v>
      </c>
      <c r="C168" s="121">
        <v>99425</v>
      </c>
      <c r="D168" s="67">
        <v>2162</v>
      </c>
      <c r="E168" s="67">
        <f>C168+D168</f>
        <v>101587</v>
      </c>
      <c r="F168" s="39">
        <f>IF(E168&gt;$L$5,$N$5*(E168-$L$5)+$N$4*($L$5-$L$4)+$N$3*($L$4-$L$1),IF($L$5&gt;E168&gt;$L$4,$N$4*(E168-$L$4)+$N$3*($L$4-$L$1),0))</f>
        <v>13919.2935</v>
      </c>
      <c r="G168" s="68">
        <f>E168*$G$10</f>
        <v>21008.191600000002</v>
      </c>
      <c r="H168" s="68">
        <f>E168/100*0.5</f>
        <v>507.935</v>
      </c>
      <c r="I168" s="68">
        <f>F168+G168+H168</f>
        <v>35435.4201</v>
      </c>
      <c r="J168" s="67">
        <f>E168+I168</f>
        <v>137022.4201</v>
      </c>
      <c r="K168" s="39">
        <f>J168/$K$10</f>
        <v>11418.535008333332</v>
      </c>
      <c r="L168" s="39">
        <f>J168/$L$10</f>
        <v>622.82918227272717</v>
      </c>
      <c r="M168" s="39">
        <f>J168/$M$10</f>
        <v>3114.1459113636361</v>
      </c>
      <c r="N168" s="39">
        <f>J168/$N$10</f>
        <v>83.04389096969696</v>
      </c>
      <c r="P168" s="39">
        <f>0.1*C168</f>
        <v>9942.5</v>
      </c>
      <c r="Q168" s="39">
        <f>0.1*J168</f>
        <v>13702.24201</v>
      </c>
      <c r="R168" s="59"/>
    </row>
    <row r="169" spans="1:18">
      <c r="A169" s="123" t="s">
        <v>124</v>
      </c>
      <c r="B169" s="120" t="s">
        <v>107</v>
      </c>
      <c r="C169" s="121">
        <v>105996</v>
      </c>
      <c r="D169" s="67">
        <v>2162</v>
      </c>
      <c r="E169" s="67">
        <f>C169+D169</f>
        <v>108158</v>
      </c>
      <c r="F169" s="39">
        <f>IF(E169&gt;$L$5,$N$5*(E169-$L$5)+$N$4*($L$5-$L$4)+$N$3*($L$4-$L$1),IF($L$5&gt;E169&gt;$L$4,$N$4*(E169-$L$4)+$N$3*($L$4-$L$1),0))</f>
        <v>14908.229</v>
      </c>
      <c r="G169" s="68">
        <f>E169*$G$10</f>
        <v>22367.0744</v>
      </c>
      <c r="H169" s="68">
        <f>E169/100*0.5</f>
        <v>540.79</v>
      </c>
      <c r="I169" s="68">
        <f>F169+G169+H169</f>
        <v>37816.093400000005</v>
      </c>
      <c r="J169" s="67">
        <f>E169+I169</f>
        <v>145974.0934</v>
      </c>
      <c r="K169" s="39">
        <f>J169/$K$10</f>
        <v>12164.507783333334</v>
      </c>
      <c r="L169" s="39">
        <f>J169/$L$10</f>
        <v>663.51860636363642</v>
      </c>
      <c r="M169" s="39">
        <f>J169/$M$10</f>
        <v>3317.5930318181822</v>
      </c>
      <c r="N169" s="39">
        <f>J169/$N$10</f>
        <v>88.469147515151519</v>
      </c>
      <c r="P169" s="39">
        <f>0.1*C169</f>
        <v>10599.6</v>
      </c>
      <c r="Q169" s="39">
        <f>0.1*J169</f>
        <v>14597.409340000002</v>
      </c>
      <c r="R169" s="59"/>
    </row>
    <row r="170" spans="1:18">
      <c r="A170" s="123" t="s">
        <v>124</v>
      </c>
      <c r="B170" s="120" t="s">
        <v>26</v>
      </c>
      <c r="C170" s="121">
        <v>105996</v>
      </c>
      <c r="D170" s="67">
        <v>2162</v>
      </c>
      <c r="E170" s="67">
        <f>C170+D170</f>
        <v>108158</v>
      </c>
      <c r="F170" s="39">
        <f>IF(E170&gt;$L$5,$N$5*(E170-$L$5)+$N$4*($L$5-$L$4)+$N$3*($L$4-$L$1),IF($L$5&gt;E170&gt;$L$4,$N$4*(E170-$L$4)+$N$3*($L$4-$L$1),0))</f>
        <v>14908.229</v>
      </c>
      <c r="G170" s="68">
        <f>E170*$G$10</f>
        <v>22367.0744</v>
      </c>
      <c r="H170" s="68">
        <f>E170/100*0.5</f>
        <v>540.79</v>
      </c>
      <c r="I170" s="68">
        <f>F170+G170+H170</f>
        <v>37816.093400000005</v>
      </c>
      <c r="J170" s="67">
        <f>E170+I170</f>
        <v>145974.0934</v>
      </c>
      <c r="K170" s="39">
        <f>J170/$K$10</f>
        <v>12164.507783333334</v>
      </c>
      <c r="L170" s="39">
        <f>J170/$L$10</f>
        <v>663.51860636363642</v>
      </c>
      <c r="M170" s="39">
        <f>J170/$M$10</f>
        <v>3317.5930318181822</v>
      </c>
      <c r="N170" s="39">
        <f>J170/$N$10</f>
        <v>88.469147515151519</v>
      </c>
      <c r="P170" s="39">
        <f>0.1*C170</f>
        <v>10599.6</v>
      </c>
      <c r="Q170" s="39">
        <f>0.1*J170</f>
        <v>14597.409340000002</v>
      </c>
      <c r="R170" s="59"/>
    </row>
    <row r="171" spans="1:18">
      <c r="A171" s="123" t="s">
        <v>124</v>
      </c>
      <c r="B171" s="120" t="s">
        <v>27</v>
      </c>
      <c r="C171" s="121">
        <v>105996</v>
      </c>
      <c r="D171" s="67">
        <v>2162</v>
      </c>
      <c r="E171" s="67">
        <f>C171+D171</f>
        <v>108158</v>
      </c>
      <c r="F171" s="39">
        <f>IF(E171&gt;$L$5,$N$5*(E171-$L$5)+$N$4*($L$5-$L$4)+$N$3*($L$4-$L$1),IF($L$5&gt;E171&gt;$L$4,$N$4*(E171-$L$4)+$N$3*($L$4-$L$1),0))</f>
        <v>14908.229</v>
      </c>
      <c r="G171" s="68">
        <f>E171*$G$10</f>
        <v>22367.0744</v>
      </c>
      <c r="H171" s="68">
        <f>E171/100*0.5</f>
        <v>540.79</v>
      </c>
      <c r="I171" s="68">
        <f>F171+G171+H171</f>
        <v>37816.093400000005</v>
      </c>
      <c r="J171" s="67">
        <f>E171+I171</f>
        <v>145974.0934</v>
      </c>
      <c r="K171" s="39">
        <f>J171/$K$10</f>
        <v>12164.507783333334</v>
      </c>
      <c r="L171" s="39">
        <f>J171/$L$10</f>
        <v>663.51860636363642</v>
      </c>
      <c r="M171" s="39">
        <f>J171/$M$10</f>
        <v>3317.5930318181822</v>
      </c>
      <c r="N171" s="39">
        <f>J171/$N$10</f>
        <v>88.469147515151519</v>
      </c>
      <c r="P171" s="39">
        <f>0.1*C171</f>
        <v>10599.6</v>
      </c>
      <c r="Q171" s="39">
        <f>0.1*J171</f>
        <v>14597.409340000002</v>
      </c>
      <c r="R171" s="59"/>
    </row>
    <row r="172" spans="1:18">
      <c r="A172" s="123" t="s">
        <v>124</v>
      </c>
      <c r="B172" s="120" t="s">
        <v>28</v>
      </c>
      <c r="C172" s="121">
        <v>105996</v>
      </c>
      <c r="D172" s="67">
        <v>2162</v>
      </c>
      <c r="E172" s="67">
        <f>C172+D172</f>
        <v>108158</v>
      </c>
      <c r="F172" s="39">
        <f>IF(E172&gt;$L$5,$N$5*(E172-$L$5)+$N$4*($L$5-$L$4)+$N$3*($L$4-$L$1),IF($L$5&gt;E172&gt;$L$4,$N$4*(E172-$L$4)+$N$3*($L$4-$L$1),0))</f>
        <v>14908.229</v>
      </c>
      <c r="G172" s="68">
        <f>E172*$G$10</f>
        <v>22367.0744</v>
      </c>
      <c r="H172" s="68">
        <f>E172/100*0.5</f>
        <v>540.79</v>
      </c>
      <c r="I172" s="68">
        <f>F172+G172+H172</f>
        <v>37816.093400000005</v>
      </c>
      <c r="J172" s="67">
        <f>E172+I172</f>
        <v>145974.0934</v>
      </c>
      <c r="K172" s="39">
        <f>J172/$K$10</f>
        <v>12164.507783333334</v>
      </c>
      <c r="L172" s="39">
        <f>J172/$L$10</f>
        <v>663.51860636363642</v>
      </c>
      <c r="M172" s="39">
        <f>J172/$M$10</f>
        <v>3317.5930318181822</v>
      </c>
      <c r="N172" s="39">
        <f>J172/$N$10</f>
        <v>88.469147515151519</v>
      </c>
      <c r="P172" s="39">
        <f>0.1*C172</f>
        <v>10599.6</v>
      </c>
      <c r="Q172" s="39">
        <f>0.1*J172</f>
        <v>14597.409340000002</v>
      </c>
      <c r="R172" s="59"/>
    </row>
    <row r="173" spans="1:18">
      <c r="A173" s="123" t="s">
        <v>124</v>
      </c>
      <c r="B173" s="120" t="s">
        <v>30</v>
      </c>
      <c r="C173" s="121">
        <v>112569</v>
      </c>
      <c r="D173" s="67">
        <v>2162</v>
      </c>
      <c r="E173" s="67">
        <f>C173+D173</f>
        <v>114731</v>
      </c>
      <c r="F173" s="39">
        <f>IF(E173&gt;$L$5,$N$5*(E173-$L$5)+$N$4*($L$5-$L$4)+$N$3*($L$4-$L$1),IF($L$5&gt;E173&gt;$L$4,$N$4*(E173-$L$4)+$N$3*($L$4-$L$1),0))</f>
        <v>15897.465499999998</v>
      </c>
      <c r="G173" s="68">
        <f>E173*$G$10</f>
        <v>23726.3708</v>
      </c>
      <c r="H173" s="68">
        <f>E173/100*0.5</f>
        <v>573.655</v>
      </c>
      <c r="I173" s="68">
        <f>F173+G173+H173</f>
        <v>40197.491299999994</v>
      </c>
      <c r="J173" s="67">
        <f>E173+I173</f>
        <v>154928.4913</v>
      </c>
      <c r="K173" s="39">
        <f>J173/$K$10</f>
        <v>12910.707608333332</v>
      </c>
      <c r="L173" s="39">
        <f>J173/$L$10</f>
        <v>704.220415</v>
      </c>
      <c r="M173" s="39">
        <f>J173/$M$10</f>
        <v>3521.102075</v>
      </c>
      <c r="N173" s="39">
        <f>J173/$N$10</f>
        <v>93.896055333333337</v>
      </c>
      <c r="P173" s="39">
        <f>0.1*C173</f>
        <v>11256.900000000001</v>
      </c>
      <c r="Q173" s="39">
        <f>0.1*J173</f>
        <v>15492.84913</v>
      </c>
      <c r="R173" s="59"/>
    </row>
    <row r="174" spans="1:18">
      <c r="A174" s="123" t="s">
        <v>124</v>
      </c>
      <c r="B174" s="120" t="s">
        <v>31</v>
      </c>
      <c r="C174" s="121">
        <v>112569</v>
      </c>
      <c r="D174" s="67">
        <v>2162</v>
      </c>
      <c r="E174" s="67">
        <f>C174+D174</f>
        <v>114731</v>
      </c>
      <c r="F174" s="39">
        <f>IF(E174&gt;$L$5,$N$5*(E174-$L$5)+$N$4*($L$5-$L$4)+$N$3*($L$4-$L$1),IF($L$5&gt;E174&gt;$L$4,$N$4*(E174-$L$4)+$N$3*($L$4-$L$1),0))</f>
        <v>15897.465499999998</v>
      </c>
      <c r="G174" s="68">
        <f>E174*$G$10</f>
        <v>23726.3708</v>
      </c>
      <c r="H174" s="68">
        <f>E174/100*0.5</f>
        <v>573.655</v>
      </c>
      <c r="I174" s="68">
        <f>F174+G174+H174</f>
        <v>40197.491299999994</v>
      </c>
      <c r="J174" s="67">
        <f>E174+I174</f>
        <v>154928.4913</v>
      </c>
      <c r="K174" s="39">
        <f>J174/$K$10</f>
        <v>12910.707608333332</v>
      </c>
      <c r="L174" s="39">
        <f>J174/$L$10</f>
        <v>704.220415</v>
      </c>
      <c r="M174" s="39">
        <f>J174/$M$10</f>
        <v>3521.102075</v>
      </c>
      <c r="N174" s="39">
        <f>J174/$N$10</f>
        <v>93.896055333333337</v>
      </c>
      <c r="P174" s="39">
        <f>0.1*C174</f>
        <v>11256.900000000001</v>
      </c>
      <c r="Q174" s="39">
        <f>0.1*J174</f>
        <v>15492.84913</v>
      </c>
      <c r="R174" s="59"/>
    </row>
    <row r="175" spans="1:18">
      <c r="A175" s="123" t="s">
        <v>124</v>
      </c>
      <c r="B175" s="120" t="s">
        <v>32</v>
      </c>
      <c r="C175" s="121">
        <v>112569</v>
      </c>
      <c r="D175" s="67">
        <v>2162</v>
      </c>
      <c r="E175" s="67">
        <f>C175+D175</f>
        <v>114731</v>
      </c>
      <c r="F175" s="39">
        <f>IF(E175&gt;$L$5,$N$5*(E175-$L$5)+$N$4*($L$5-$L$4)+$N$3*($L$4-$L$1),IF($L$5&gt;E175&gt;$L$4,$N$4*(E175-$L$4)+$N$3*($L$4-$L$1),0))</f>
        <v>15897.465499999998</v>
      </c>
      <c r="G175" s="68">
        <f>E175*$G$10</f>
        <v>23726.3708</v>
      </c>
      <c r="H175" s="68">
        <f>E175/100*0.5</f>
        <v>573.655</v>
      </c>
      <c r="I175" s="68">
        <f>F175+G175+H175</f>
        <v>40197.491299999994</v>
      </c>
      <c r="J175" s="67">
        <f>E175+I175</f>
        <v>154928.4913</v>
      </c>
      <c r="K175" s="39">
        <f>J175/$K$10</f>
        <v>12910.707608333332</v>
      </c>
      <c r="L175" s="39">
        <f>J175/$L$10</f>
        <v>704.220415</v>
      </c>
      <c r="M175" s="39">
        <f>J175/$M$10</f>
        <v>3521.102075</v>
      </c>
      <c r="N175" s="39">
        <f>J175/$N$10</f>
        <v>93.896055333333337</v>
      </c>
      <c r="P175" s="39">
        <f>0.1*C175</f>
        <v>11256.900000000001</v>
      </c>
      <c r="Q175" s="39">
        <f>0.1*J175</f>
        <v>15492.84913</v>
      </c>
      <c r="R175" s="59"/>
    </row>
    <row r="176" spans="1:18">
      <c r="A176" s="123" t="s">
        <v>124</v>
      </c>
      <c r="B176" s="120" t="s">
        <v>33</v>
      </c>
      <c r="C176" s="121">
        <v>112569</v>
      </c>
      <c r="D176" s="67">
        <v>2162</v>
      </c>
      <c r="E176" s="67">
        <f>C176+D176</f>
        <v>114731</v>
      </c>
      <c r="F176" s="39">
        <f>IF(E176&gt;$L$5,$N$5*(E176-$L$5)+$N$4*($L$5-$L$4)+$N$3*($L$4-$L$1),IF($L$5&gt;E176&gt;$L$4,$N$4*(E176-$L$4)+$N$3*($L$4-$L$1),0))</f>
        <v>15897.465499999998</v>
      </c>
      <c r="G176" s="68">
        <f>E176*$G$10</f>
        <v>23726.3708</v>
      </c>
      <c r="H176" s="68">
        <f>E176/100*0.5</f>
        <v>573.655</v>
      </c>
      <c r="I176" s="68">
        <f>F176+G176+H176</f>
        <v>40197.491299999994</v>
      </c>
      <c r="J176" s="67">
        <f>E176+I176</f>
        <v>154928.4913</v>
      </c>
      <c r="K176" s="39">
        <f>J176/$K$10</f>
        <v>12910.707608333332</v>
      </c>
      <c r="L176" s="39">
        <f>J176/$L$10</f>
        <v>704.220415</v>
      </c>
      <c r="M176" s="39">
        <f>J176/$M$10</f>
        <v>3521.102075</v>
      </c>
      <c r="N176" s="39">
        <f>J176/$N$10</f>
        <v>93.896055333333337</v>
      </c>
      <c r="P176" s="39">
        <f>0.1*C176</f>
        <v>11256.900000000001</v>
      </c>
      <c r="Q176" s="39">
        <f>0.1*J176</f>
        <v>15492.84913</v>
      </c>
      <c r="R176" s="59"/>
    </row>
    <row r="177" spans="1:18">
      <c r="A177" s="123" t="s">
        <v>124</v>
      </c>
      <c r="B177" s="120" t="s">
        <v>34</v>
      </c>
      <c r="C177" s="121">
        <v>112569</v>
      </c>
      <c r="D177" s="67">
        <v>2162</v>
      </c>
      <c r="E177" s="67">
        <f>C177+D177</f>
        <v>114731</v>
      </c>
      <c r="F177" s="39">
        <f>IF(E177&gt;$L$5,$N$5*(E177-$L$5)+$N$4*($L$5-$L$4)+$N$3*($L$4-$L$1),IF($L$5&gt;E177&gt;$L$4,$N$4*(E177-$L$4)+$N$3*($L$4-$L$1),0))</f>
        <v>15897.465499999998</v>
      </c>
      <c r="G177" s="68">
        <f>E177*$G$10</f>
        <v>23726.3708</v>
      </c>
      <c r="H177" s="68">
        <f>E177/100*0.5</f>
        <v>573.655</v>
      </c>
      <c r="I177" s="68">
        <f>F177+G177+H177</f>
        <v>40197.491299999994</v>
      </c>
      <c r="J177" s="67">
        <f>E177+I177</f>
        <v>154928.4913</v>
      </c>
      <c r="K177" s="39">
        <f>J177/$K$10</f>
        <v>12910.707608333332</v>
      </c>
      <c r="L177" s="39">
        <f>J177/$L$10</f>
        <v>704.220415</v>
      </c>
      <c r="M177" s="39">
        <f>J177/$M$10</f>
        <v>3521.102075</v>
      </c>
      <c r="N177" s="39">
        <f>J177/$N$10</f>
        <v>93.896055333333337</v>
      </c>
      <c r="P177" s="39">
        <f>0.1*C177</f>
        <v>11256.900000000001</v>
      </c>
      <c r="Q177" s="39">
        <f>0.1*J177</f>
        <v>15492.84913</v>
      </c>
      <c r="R177" s="59"/>
    </row>
    <row r="178" spans="1:18">
      <c r="A178" s="123" t="s">
        <v>124</v>
      </c>
      <c r="B178" s="120" t="s">
        <v>116</v>
      </c>
      <c r="C178" s="121">
        <v>119133</v>
      </c>
      <c r="D178" s="67">
        <v>2162</v>
      </c>
      <c r="E178" s="67">
        <f>C178+D178</f>
        <v>121295</v>
      </c>
      <c r="F178" s="39">
        <f>IF(E178&gt;$L$5,$N$5*(E178-$L$5)+$N$4*($L$5-$L$4)+$N$3*($L$4-$L$1),IF($L$5&gt;E178&gt;$L$4,$N$4*(E178-$L$4)+$N$3*($L$4-$L$1),0))</f>
        <v>16885.3475</v>
      </c>
      <c r="G178" s="68">
        <f>E178*$G$10</f>
        <v>25083.806</v>
      </c>
      <c r="H178" s="68">
        <f>E178/100*0.5</f>
        <v>606.475</v>
      </c>
      <c r="I178" s="68">
        <f>F178+G178+H178</f>
        <v>42575.6285</v>
      </c>
      <c r="J178" s="67">
        <f>E178+I178</f>
        <v>163870.6285</v>
      </c>
      <c r="K178" s="39">
        <f>J178/$K$10</f>
        <v>13655.885708333333</v>
      </c>
      <c r="L178" s="39">
        <f>J178/$L$10</f>
        <v>744.8664931818181</v>
      </c>
      <c r="M178" s="39">
        <f>J178/$M$10</f>
        <v>3724.3324659090908</v>
      </c>
      <c r="N178" s="39">
        <f>J178/$N$10</f>
        <v>99.31553242424242</v>
      </c>
      <c r="P178" s="39">
        <f>0.1*C178</f>
        <v>11913.300000000001</v>
      </c>
      <c r="Q178" s="39">
        <f>0.1*J178</f>
        <v>16387.06285</v>
      </c>
      <c r="R178" s="59"/>
    </row>
    <row r="179" spans="1:18">
      <c r="A179" s="123"/>
      <c r="B179" s="120"/>
      <c r="C179" s="121"/>
      <c r="D179" s="67"/>
      <c r="E179" s="67"/>
      <c r="F179" s="39"/>
      <c r="G179" s="68"/>
      <c r="H179" s="68"/>
      <c r="I179" s="68"/>
      <c r="J179" s="67"/>
      <c r="K179" s="39"/>
      <c r="L179" s="39"/>
      <c r="M179" s="39"/>
      <c r="N179" s="39"/>
      <c r="P179" s="39"/>
      <c r="Q179" s="39"/>
      <c r="R179" s="59"/>
    </row>
    <row r="180" spans="1:18">
      <c r="A180" s="123"/>
      <c r="B180" s="120"/>
      <c r="C180" s="121"/>
      <c r="D180" s="67"/>
      <c r="E180" s="67"/>
      <c r="F180" s="39"/>
      <c r="G180" s="68"/>
      <c r="H180" s="68"/>
      <c r="I180" s="68"/>
      <c r="J180" s="67"/>
      <c r="K180" s="39"/>
      <c r="L180" s="39"/>
      <c r="M180" s="39"/>
      <c r="N180" s="39"/>
      <c r="P180" s="39"/>
      <c r="Q180" s="39"/>
      <c r="R180" s="59"/>
    </row>
    <row r="181" spans="1:18">
      <c r="A181" s="123" t="s">
        <v>125</v>
      </c>
      <c r="B181" s="120" t="s">
        <v>101</v>
      </c>
      <c r="C181" s="121">
        <v>99425</v>
      </c>
      <c r="D181" s="67">
        <v>2162</v>
      </c>
      <c r="E181" s="67">
        <f>C181+D181</f>
        <v>101587</v>
      </c>
      <c r="F181" s="39">
        <f>IF(E181&gt;$L$5,$N$5*(E181-$L$5)+$N$4*($L$5-$L$4)+$N$3*($L$4-$L$1),IF($L$5&gt;E181&gt;$L$4,$N$4*(E181-$L$4)+$N$3*($L$4-$L$1),0))</f>
        <v>13919.2935</v>
      </c>
      <c r="G181" s="68">
        <f>E181*$G$10</f>
        <v>21008.191600000002</v>
      </c>
      <c r="H181" s="68">
        <f>E181/100*0.5</f>
        <v>507.935</v>
      </c>
      <c r="I181" s="68">
        <f>F181+G181+H181</f>
        <v>35435.4201</v>
      </c>
      <c r="J181" s="67">
        <f>E181+I181</f>
        <v>137022.4201</v>
      </c>
      <c r="K181" s="39">
        <f>J181/$K$10</f>
        <v>11418.535008333332</v>
      </c>
      <c r="L181" s="39">
        <f>J181/$L$10</f>
        <v>622.82918227272717</v>
      </c>
      <c r="M181" s="39">
        <f>J181/$M$10</f>
        <v>3114.1459113636361</v>
      </c>
      <c r="N181" s="39">
        <f>J181/$N$10</f>
        <v>83.04389096969696</v>
      </c>
      <c r="P181" s="39">
        <f>0.1*C181</f>
        <v>9942.5</v>
      </c>
      <c r="Q181" s="39">
        <f>0.1*J181</f>
        <v>13702.24201</v>
      </c>
      <c r="R181" s="59"/>
    </row>
    <row r="182" spans="1:18">
      <c r="A182" s="123" t="s">
        <v>125</v>
      </c>
      <c r="B182" s="120" t="s">
        <v>102</v>
      </c>
      <c r="C182" s="121">
        <v>99425</v>
      </c>
      <c r="D182" s="67">
        <v>2162</v>
      </c>
      <c r="E182" s="67">
        <f>C182+D182</f>
        <v>101587</v>
      </c>
      <c r="F182" s="39">
        <f>IF(E182&gt;$L$5,$N$5*(E182-$L$5)+$N$4*($L$5-$L$4)+$N$3*($L$4-$L$1),IF($L$5&gt;E182&gt;$L$4,$N$4*(E182-$L$4)+$N$3*($L$4-$L$1),0))</f>
        <v>13919.2935</v>
      </c>
      <c r="G182" s="68">
        <f>E182*$G$10</f>
        <v>21008.191600000002</v>
      </c>
      <c r="H182" s="68">
        <f>E182/100*0.5</f>
        <v>507.935</v>
      </c>
      <c r="I182" s="68">
        <f>F182+G182+H182</f>
        <v>35435.4201</v>
      </c>
      <c r="J182" s="67">
        <f>E182+I182</f>
        <v>137022.4201</v>
      </c>
      <c r="K182" s="39">
        <f>J182/$K$10</f>
        <v>11418.535008333332</v>
      </c>
      <c r="L182" s="39">
        <f>J182/$L$10</f>
        <v>622.82918227272717</v>
      </c>
      <c r="M182" s="39">
        <f>J182/$M$10</f>
        <v>3114.1459113636361</v>
      </c>
      <c r="N182" s="39">
        <f>J182/$N$10</f>
        <v>83.04389096969696</v>
      </c>
      <c r="P182" s="39">
        <f>0.1*C182</f>
        <v>9942.5</v>
      </c>
      <c r="Q182" s="39">
        <f>0.1*J182</f>
        <v>13702.24201</v>
      </c>
      <c r="R182" s="59"/>
    </row>
    <row r="183" spans="1:18">
      <c r="A183" s="123" t="s">
        <v>125</v>
      </c>
      <c r="B183" s="120" t="s">
        <v>105</v>
      </c>
      <c r="C183" s="121">
        <v>99425</v>
      </c>
      <c r="D183" s="67">
        <v>2162</v>
      </c>
      <c r="E183" s="67">
        <f>C183+D183</f>
        <v>101587</v>
      </c>
      <c r="F183" s="39">
        <f>IF(E183&gt;$L$5,$N$5*(E183-$L$5)+$N$4*($L$5-$L$4)+$N$3*($L$4-$L$1),IF($L$5&gt;E183&gt;$L$4,$N$4*(E183-$L$4)+$N$3*($L$4-$L$1),0))</f>
        <v>13919.2935</v>
      </c>
      <c r="G183" s="68">
        <f>E183*$G$10</f>
        <v>21008.191600000002</v>
      </c>
      <c r="H183" s="68">
        <f>E183/100*0.5</f>
        <v>507.935</v>
      </c>
      <c r="I183" s="68">
        <f>F183+G183+H183</f>
        <v>35435.4201</v>
      </c>
      <c r="J183" s="67">
        <f>E183+I183</f>
        <v>137022.4201</v>
      </c>
      <c r="K183" s="39">
        <f>J183/$K$10</f>
        <v>11418.535008333332</v>
      </c>
      <c r="L183" s="39">
        <f>J183/$L$10</f>
        <v>622.82918227272717</v>
      </c>
      <c r="M183" s="39">
        <f>J183/$M$10</f>
        <v>3114.1459113636361</v>
      </c>
      <c r="N183" s="39">
        <f>J183/$N$10</f>
        <v>83.04389096969696</v>
      </c>
      <c r="P183" s="39">
        <f>0.1*C183</f>
        <v>9942.5</v>
      </c>
      <c r="Q183" s="39">
        <f>0.1*J183</f>
        <v>13702.24201</v>
      </c>
      <c r="R183" s="59"/>
    </row>
    <row r="184" spans="1:18">
      <c r="A184" s="123" t="s">
        <v>125</v>
      </c>
      <c r="B184" s="120" t="s">
        <v>106</v>
      </c>
      <c r="C184" s="121">
        <v>99425</v>
      </c>
      <c r="D184" s="67">
        <v>2162</v>
      </c>
      <c r="E184" s="67">
        <f>C184+D184</f>
        <v>101587</v>
      </c>
      <c r="F184" s="39">
        <f>IF(E184&gt;$L$5,$N$5*(E184-$L$5)+$N$4*($L$5-$L$4)+$N$3*($L$4-$L$1),IF($L$5&gt;E184&gt;$L$4,$N$4*(E184-$L$4)+$N$3*($L$4-$L$1),0))</f>
        <v>13919.2935</v>
      </c>
      <c r="G184" s="68">
        <f>E184*$G$10</f>
        <v>21008.191600000002</v>
      </c>
      <c r="H184" s="68">
        <f>E184/100*0.5</f>
        <v>507.935</v>
      </c>
      <c r="I184" s="68">
        <f>F184+G184+H184</f>
        <v>35435.4201</v>
      </c>
      <c r="J184" s="67">
        <f>E184+I184</f>
        <v>137022.4201</v>
      </c>
      <c r="K184" s="39">
        <f>J184/$K$10</f>
        <v>11418.535008333332</v>
      </c>
      <c r="L184" s="39">
        <f>J184/$L$10</f>
        <v>622.82918227272717</v>
      </c>
      <c r="M184" s="39">
        <f>J184/$M$10</f>
        <v>3114.1459113636361</v>
      </c>
      <c r="N184" s="39">
        <f>J184/$N$10</f>
        <v>83.04389096969696</v>
      </c>
      <c r="P184" s="39">
        <f>0.1*C184</f>
        <v>9942.5</v>
      </c>
      <c r="Q184" s="39">
        <f>0.1*J184</f>
        <v>13702.24201</v>
      </c>
      <c r="R184" s="59"/>
    </row>
    <row r="185" spans="1:18">
      <c r="A185" s="123" t="s">
        <v>125</v>
      </c>
      <c r="B185" s="120" t="s">
        <v>107</v>
      </c>
      <c r="C185" s="121">
        <v>105996</v>
      </c>
      <c r="D185" s="67">
        <v>2162</v>
      </c>
      <c r="E185" s="67">
        <f>C185+D185</f>
        <v>108158</v>
      </c>
      <c r="F185" s="39">
        <f>IF(E185&gt;$L$5,$N$5*(E185-$L$5)+$N$4*($L$5-$L$4)+$N$3*($L$4-$L$1),IF($L$5&gt;E185&gt;$L$4,$N$4*(E185-$L$4)+$N$3*($L$4-$L$1),0))</f>
        <v>14908.229</v>
      </c>
      <c r="G185" s="68">
        <f>E185*$G$10</f>
        <v>22367.0744</v>
      </c>
      <c r="H185" s="68">
        <f>E185/100*0.5</f>
        <v>540.79</v>
      </c>
      <c r="I185" s="68">
        <f>F185+G185+H185</f>
        <v>37816.093400000005</v>
      </c>
      <c r="J185" s="67">
        <f>E185+I185</f>
        <v>145974.0934</v>
      </c>
      <c r="K185" s="39">
        <f>J185/$K$10</f>
        <v>12164.507783333334</v>
      </c>
      <c r="L185" s="39">
        <f>J185/$L$10</f>
        <v>663.51860636363642</v>
      </c>
      <c r="M185" s="39">
        <f>J185/$M$10</f>
        <v>3317.5930318181822</v>
      </c>
      <c r="N185" s="39">
        <f>J185/$N$10</f>
        <v>88.469147515151519</v>
      </c>
      <c r="P185" s="39">
        <f>0.1*C185</f>
        <v>10599.6</v>
      </c>
      <c r="Q185" s="39">
        <f>0.1*J185</f>
        <v>14597.409340000002</v>
      </c>
      <c r="R185" s="59"/>
    </row>
    <row r="186" spans="1:18">
      <c r="A186" s="123" t="s">
        <v>125</v>
      </c>
      <c r="B186" s="120" t="s">
        <v>26</v>
      </c>
      <c r="C186" s="121">
        <v>105996</v>
      </c>
      <c r="D186" s="67">
        <v>2162</v>
      </c>
      <c r="E186" s="67">
        <f>C186+D186</f>
        <v>108158</v>
      </c>
      <c r="F186" s="39">
        <f>IF(E186&gt;$L$5,$N$5*(E186-$L$5)+$N$4*($L$5-$L$4)+$N$3*($L$4-$L$1),IF($L$5&gt;E186&gt;$L$4,$N$4*(E186-$L$4)+$N$3*($L$4-$L$1),0))</f>
        <v>14908.229</v>
      </c>
      <c r="G186" s="68">
        <f>E186*$G$10</f>
        <v>22367.0744</v>
      </c>
      <c r="H186" s="68">
        <f>E186/100*0.5</f>
        <v>540.79</v>
      </c>
      <c r="I186" s="68">
        <f>F186+G186+H186</f>
        <v>37816.093400000005</v>
      </c>
      <c r="J186" s="67">
        <f>E186+I186</f>
        <v>145974.0934</v>
      </c>
      <c r="K186" s="39">
        <f>J186/$K$10</f>
        <v>12164.507783333334</v>
      </c>
      <c r="L186" s="39">
        <f>J186/$L$10</f>
        <v>663.51860636363642</v>
      </c>
      <c r="M186" s="39">
        <f>J186/$M$10</f>
        <v>3317.5930318181822</v>
      </c>
      <c r="N186" s="39">
        <f>J186/$N$10</f>
        <v>88.469147515151519</v>
      </c>
      <c r="P186" s="39">
        <f>0.1*C186</f>
        <v>10599.6</v>
      </c>
      <c r="Q186" s="39">
        <f>0.1*J186</f>
        <v>14597.409340000002</v>
      </c>
      <c r="R186" s="59"/>
    </row>
    <row r="187" spans="1:18">
      <c r="A187" s="123" t="s">
        <v>125</v>
      </c>
      <c r="B187" s="120" t="s">
        <v>27</v>
      </c>
      <c r="C187" s="121">
        <v>105996</v>
      </c>
      <c r="D187" s="67">
        <v>2162</v>
      </c>
      <c r="E187" s="67">
        <f>C187+D187</f>
        <v>108158</v>
      </c>
      <c r="F187" s="39">
        <f>IF(E187&gt;$L$5,$N$5*(E187-$L$5)+$N$4*($L$5-$L$4)+$N$3*($L$4-$L$1),IF($L$5&gt;E187&gt;$L$4,$N$4*(E187-$L$4)+$N$3*($L$4-$L$1),0))</f>
        <v>14908.229</v>
      </c>
      <c r="G187" s="68">
        <f>E187*$G$10</f>
        <v>22367.0744</v>
      </c>
      <c r="H187" s="68">
        <f>E187/100*0.5</f>
        <v>540.79</v>
      </c>
      <c r="I187" s="68">
        <f>F187+G187+H187</f>
        <v>37816.093400000005</v>
      </c>
      <c r="J187" s="67">
        <f>E187+I187</f>
        <v>145974.0934</v>
      </c>
      <c r="K187" s="39">
        <f>J187/$K$10</f>
        <v>12164.507783333334</v>
      </c>
      <c r="L187" s="39">
        <f>J187/$L$10</f>
        <v>663.51860636363642</v>
      </c>
      <c r="M187" s="39">
        <f>J187/$M$10</f>
        <v>3317.5930318181822</v>
      </c>
      <c r="N187" s="39">
        <f>J187/$N$10</f>
        <v>88.469147515151519</v>
      </c>
      <c r="P187" s="39">
        <f>0.1*C187</f>
        <v>10599.6</v>
      </c>
      <c r="Q187" s="39">
        <f>0.1*J187</f>
        <v>14597.409340000002</v>
      </c>
      <c r="R187" s="59"/>
    </row>
    <row r="188" spans="1:18">
      <c r="A188" s="123" t="s">
        <v>125</v>
      </c>
      <c r="B188" s="120" t="s">
        <v>30</v>
      </c>
      <c r="C188" s="121">
        <v>112569</v>
      </c>
      <c r="D188" s="67">
        <v>2162</v>
      </c>
      <c r="E188" s="67">
        <f>C188+D188</f>
        <v>114731</v>
      </c>
      <c r="F188" s="39">
        <f>IF(E188&gt;$L$5,$N$5*(E188-$L$5)+$N$4*($L$5-$L$4)+$N$3*($L$4-$L$1),IF($L$5&gt;E188&gt;$L$4,$N$4*(E188-$L$4)+$N$3*($L$4-$L$1),0))</f>
        <v>15897.465499999998</v>
      </c>
      <c r="G188" s="68">
        <f>E188*$G$10</f>
        <v>23726.3708</v>
      </c>
      <c r="H188" s="68">
        <f>E188/100*0.5</f>
        <v>573.655</v>
      </c>
      <c r="I188" s="68">
        <f>F188+G188+H188</f>
        <v>40197.491299999994</v>
      </c>
      <c r="J188" s="67">
        <f>E188+I188</f>
        <v>154928.4913</v>
      </c>
      <c r="K188" s="39">
        <f>J188/$K$10</f>
        <v>12910.707608333332</v>
      </c>
      <c r="L188" s="39">
        <f>J188/$L$10</f>
        <v>704.220415</v>
      </c>
      <c r="M188" s="39">
        <f>J188/$M$10</f>
        <v>3521.102075</v>
      </c>
      <c r="N188" s="39">
        <f>J188/$N$10</f>
        <v>93.896055333333337</v>
      </c>
      <c r="P188" s="39">
        <f>0.1*C188</f>
        <v>11256.900000000001</v>
      </c>
      <c r="Q188" s="39">
        <f>0.1*J188</f>
        <v>15492.84913</v>
      </c>
      <c r="R188" s="59"/>
    </row>
    <row r="189" spans="1:18">
      <c r="A189" s="123" t="s">
        <v>125</v>
      </c>
      <c r="B189" s="120" t="s">
        <v>31</v>
      </c>
      <c r="C189" s="121">
        <v>112569</v>
      </c>
      <c r="D189" s="67">
        <v>2162</v>
      </c>
      <c r="E189" s="67">
        <f>C189+D189</f>
        <v>114731</v>
      </c>
      <c r="F189" s="39">
        <f>IF(E189&gt;$L$5,$N$5*(E189-$L$5)+$N$4*($L$5-$L$4)+$N$3*($L$4-$L$1),IF($L$5&gt;E189&gt;$L$4,$N$4*(E189-$L$4)+$N$3*($L$4-$L$1),0))</f>
        <v>15897.465499999998</v>
      </c>
      <c r="G189" s="68">
        <f>E189*$G$10</f>
        <v>23726.3708</v>
      </c>
      <c r="H189" s="68">
        <f>E189/100*0.5</f>
        <v>573.655</v>
      </c>
      <c r="I189" s="68">
        <f>F189+G189+H189</f>
        <v>40197.491299999994</v>
      </c>
      <c r="J189" s="67">
        <f>E189+I189</f>
        <v>154928.4913</v>
      </c>
      <c r="K189" s="39">
        <f>J189/$K$10</f>
        <v>12910.707608333332</v>
      </c>
      <c r="L189" s="39">
        <f>J189/$L$10</f>
        <v>704.220415</v>
      </c>
      <c r="M189" s="39">
        <f>J189/$M$10</f>
        <v>3521.102075</v>
      </c>
      <c r="N189" s="39">
        <f>J189/$N$10</f>
        <v>93.896055333333337</v>
      </c>
      <c r="P189" s="39">
        <f>0.1*C189</f>
        <v>11256.900000000001</v>
      </c>
      <c r="Q189" s="39">
        <f>0.1*J189</f>
        <v>15492.84913</v>
      </c>
      <c r="R189" s="59"/>
    </row>
    <row r="190" spans="1:18">
      <c r="A190" s="123" t="s">
        <v>125</v>
      </c>
      <c r="B190" s="120" t="s">
        <v>32</v>
      </c>
      <c r="C190" s="121">
        <v>112569</v>
      </c>
      <c r="D190" s="67">
        <v>2162</v>
      </c>
      <c r="E190" s="67">
        <f>C190+D190</f>
        <v>114731</v>
      </c>
      <c r="F190" s="39">
        <f>IF(E190&gt;$L$5,$N$5*(E190-$L$5)+$N$4*($L$5-$L$4)+$N$3*($L$4-$L$1),IF($L$5&gt;E190&gt;$L$4,$N$4*(E190-$L$4)+$N$3*($L$4-$L$1),0))</f>
        <v>15897.465499999998</v>
      </c>
      <c r="G190" s="68">
        <f>E190*$G$10</f>
        <v>23726.3708</v>
      </c>
      <c r="H190" s="68">
        <f>E190/100*0.5</f>
        <v>573.655</v>
      </c>
      <c r="I190" s="68">
        <f>F190+G190+H190</f>
        <v>40197.491299999994</v>
      </c>
      <c r="J190" s="67">
        <f>E190+I190</f>
        <v>154928.4913</v>
      </c>
      <c r="K190" s="39">
        <f>J190/$K$10</f>
        <v>12910.707608333332</v>
      </c>
      <c r="L190" s="39">
        <f>J190/$L$10</f>
        <v>704.220415</v>
      </c>
      <c r="M190" s="39">
        <f>J190/$M$10</f>
        <v>3521.102075</v>
      </c>
      <c r="N190" s="39">
        <f>J190/$N$10</f>
        <v>93.896055333333337</v>
      </c>
      <c r="P190" s="39">
        <f>0.1*C190</f>
        <v>11256.900000000001</v>
      </c>
      <c r="Q190" s="39">
        <f>0.1*J190</f>
        <v>15492.84913</v>
      </c>
      <c r="R190" s="59"/>
    </row>
    <row r="191" spans="1:18">
      <c r="A191" s="123" t="s">
        <v>125</v>
      </c>
      <c r="B191" s="120" t="s">
        <v>33</v>
      </c>
      <c r="C191" s="121">
        <v>112569</v>
      </c>
      <c r="D191" s="67">
        <v>2162</v>
      </c>
      <c r="E191" s="67">
        <f>C191+D191</f>
        <v>114731</v>
      </c>
      <c r="F191" s="39">
        <f>IF(E191&gt;$L$5,$N$5*(E191-$L$5)+$N$4*($L$5-$L$4)+$N$3*($L$4-$L$1),IF($L$5&gt;E191&gt;$L$4,$N$4*(E191-$L$4)+$N$3*($L$4-$L$1),0))</f>
        <v>15897.465499999998</v>
      </c>
      <c r="G191" s="68">
        <f>E191*$G$10</f>
        <v>23726.3708</v>
      </c>
      <c r="H191" s="68">
        <f>E191/100*0.5</f>
        <v>573.655</v>
      </c>
      <c r="I191" s="68">
        <f>F191+G191+H191</f>
        <v>40197.491299999994</v>
      </c>
      <c r="J191" s="67">
        <f>E191+I191</f>
        <v>154928.4913</v>
      </c>
      <c r="K191" s="39">
        <f>J191/$K$10</f>
        <v>12910.707608333332</v>
      </c>
      <c r="L191" s="39">
        <f>J191/$L$10</f>
        <v>704.220415</v>
      </c>
      <c r="M191" s="39">
        <f>J191/$M$10</f>
        <v>3521.102075</v>
      </c>
      <c r="N191" s="39">
        <f>J191/$N$10</f>
        <v>93.896055333333337</v>
      </c>
      <c r="P191" s="39">
        <f>0.1*C191</f>
        <v>11256.900000000001</v>
      </c>
      <c r="Q191" s="39">
        <f>0.1*J191</f>
        <v>15492.84913</v>
      </c>
      <c r="R191" s="59"/>
    </row>
    <row r="192" spans="1:18">
      <c r="A192" s="123" t="s">
        <v>125</v>
      </c>
      <c r="B192" s="120" t="s">
        <v>34</v>
      </c>
      <c r="C192" s="121">
        <v>112569</v>
      </c>
      <c r="D192" s="67">
        <v>2162</v>
      </c>
      <c r="E192" s="67">
        <f>C192+D192</f>
        <v>114731</v>
      </c>
      <c r="F192" s="39">
        <f>IF(E192&gt;$L$5,$N$5*(E192-$L$5)+$N$4*($L$5-$L$4)+$N$3*($L$4-$L$1),IF($L$5&gt;E192&gt;$L$4,$N$4*(E192-$L$4)+$N$3*($L$4-$L$1),0))</f>
        <v>15897.465499999998</v>
      </c>
      <c r="G192" s="68">
        <f>E192*$G$10</f>
        <v>23726.3708</v>
      </c>
      <c r="H192" s="68">
        <f>E192/100*0.5</f>
        <v>573.655</v>
      </c>
      <c r="I192" s="68">
        <f>F192+G192+H192</f>
        <v>40197.491299999994</v>
      </c>
      <c r="J192" s="67">
        <f>E192+I192</f>
        <v>154928.4913</v>
      </c>
      <c r="K192" s="39">
        <f>J192/$K$10</f>
        <v>12910.707608333332</v>
      </c>
      <c r="L192" s="39">
        <f>J192/$L$10</f>
        <v>704.220415</v>
      </c>
      <c r="M192" s="39">
        <f>J192/$M$10</f>
        <v>3521.102075</v>
      </c>
      <c r="N192" s="39">
        <f>J192/$N$10</f>
        <v>93.896055333333337</v>
      </c>
      <c r="P192" s="39">
        <f>0.1*C192</f>
        <v>11256.900000000001</v>
      </c>
      <c r="Q192" s="39">
        <f>0.1*J192</f>
        <v>15492.84913</v>
      </c>
      <c r="R192" s="59"/>
    </row>
    <row r="193" spans="1:18">
      <c r="A193" s="123" t="s">
        <v>125</v>
      </c>
      <c r="B193" s="120" t="s">
        <v>116</v>
      </c>
      <c r="C193" s="121">
        <v>119133</v>
      </c>
      <c r="D193" s="67">
        <v>2162</v>
      </c>
      <c r="E193" s="67">
        <f>C193+D193</f>
        <v>121295</v>
      </c>
      <c r="F193" s="39">
        <f>IF(E193&gt;$L$5,$N$5*(E193-$L$5)+$N$4*($L$5-$L$4)+$N$3*($L$4-$L$1),IF($L$5&gt;E193&gt;$L$4,$N$4*(E193-$L$4)+$N$3*($L$4-$L$1),0))</f>
        <v>16885.3475</v>
      </c>
      <c r="G193" s="68">
        <f>E193*$G$10</f>
        <v>25083.806</v>
      </c>
      <c r="H193" s="68">
        <f>E193/100*0.5</f>
        <v>606.475</v>
      </c>
      <c r="I193" s="68">
        <f>F193+G193+H193</f>
        <v>42575.6285</v>
      </c>
      <c r="J193" s="67">
        <f>E193+I193</f>
        <v>163870.6285</v>
      </c>
      <c r="K193" s="39">
        <f>J193/$K$10</f>
        <v>13655.885708333333</v>
      </c>
      <c r="L193" s="39">
        <f>J193/$L$10</f>
        <v>744.8664931818181</v>
      </c>
      <c r="M193" s="39">
        <f>J193/$M$10</f>
        <v>3724.3324659090908</v>
      </c>
      <c r="N193" s="39">
        <f>J193/$N$10</f>
        <v>99.31553242424242</v>
      </c>
      <c r="P193" s="39">
        <f>0.1*C193</f>
        <v>11913.300000000001</v>
      </c>
      <c r="Q193" s="39">
        <f>0.1*J193</f>
        <v>16387.06285</v>
      </c>
      <c r="R193" s="59"/>
    </row>
    <row r="194" spans="1:18">
      <c r="A194" s="123"/>
      <c r="B194" s="120"/>
      <c r="C194" s="121"/>
      <c r="D194" s="67"/>
      <c r="E194" s="67"/>
      <c r="F194" s="39"/>
      <c r="G194" s="68"/>
      <c r="H194" s="68"/>
      <c r="I194" s="68"/>
      <c r="J194" s="67"/>
      <c r="K194" s="39"/>
      <c r="L194" s="39"/>
      <c r="M194" s="39"/>
      <c r="N194" s="39"/>
      <c r="P194" s="39"/>
      <c r="Q194" s="39"/>
      <c r="R194" s="59"/>
    </row>
    <row r="195" spans="1:18">
      <c r="A195" s="123"/>
      <c r="B195" s="120"/>
      <c r="C195" s="121"/>
      <c r="D195" s="67"/>
      <c r="E195" s="67"/>
      <c r="F195" s="39"/>
      <c r="G195" s="68"/>
      <c r="H195" s="68"/>
      <c r="I195" s="68"/>
      <c r="J195" s="67"/>
      <c r="K195" s="39"/>
      <c r="L195" s="39"/>
      <c r="M195" s="39"/>
      <c r="N195" s="39"/>
      <c r="P195" s="39"/>
      <c r="Q195" s="39"/>
      <c r="R195" s="59"/>
    </row>
    <row r="196" spans="1:18">
      <c r="A196" s="123" t="s">
        <v>126</v>
      </c>
      <c r="B196" s="120" t="s">
        <v>102</v>
      </c>
      <c r="C196" s="121">
        <v>99425</v>
      </c>
      <c r="D196" s="67">
        <v>2162</v>
      </c>
      <c r="E196" s="67">
        <f>C196+D196</f>
        <v>101587</v>
      </c>
      <c r="F196" s="39">
        <f>IF(E196&gt;$L$5,$N$5*(E196-$L$5)+$N$4*($L$5-$L$4)+$N$3*($L$4-$L$1),IF($L$5&gt;E196&gt;$L$4,$N$4*(E196-$L$4)+$N$3*($L$4-$L$1),0))</f>
        <v>13919.2935</v>
      </c>
      <c r="G196" s="68">
        <f>E196*$G$10</f>
        <v>21008.191600000002</v>
      </c>
      <c r="H196" s="68">
        <f>E196/100*0.5</f>
        <v>507.935</v>
      </c>
      <c r="I196" s="68">
        <f>F196+G196+H196</f>
        <v>35435.4201</v>
      </c>
      <c r="J196" s="67">
        <f>E196+I196</f>
        <v>137022.4201</v>
      </c>
      <c r="K196" s="39">
        <f>J196/$K$10</f>
        <v>11418.535008333332</v>
      </c>
      <c r="L196" s="39">
        <f>J196/$L$10</f>
        <v>622.82918227272717</v>
      </c>
      <c r="M196" s="39">
        <f>J196/$M$10</f>
        <v>3114.1459113636361</v>
      </c>
      <c r="N196" s="39">
        <f>J196/$N$10</f>
        <v>83.04389096969696</v>
      </c>
      <c r="P196" s="39">
        <f>0.1*C196</f>
        <v>9942.5</v>
      </c>
      <c r="Q196" s="39">
        <f>0.1*J196</f>
        <v>13702.24201</v>
      </c>
      <c r="R196" s="59"/>
    </row>
    <row r="197" spans="1:18">
      <c r="A197" s="123" t="s">
        <v>126</v>
      </c>
      <c r="B197" s="120" t="s">
        <v>105</v>
      </c>
      <c r="C197" s="121">
        <v>99425</v>
      </c>
      <c r="D197" s="67">
        <v>2162</v>
      </c>
      <c r="E197" s="67">
        <f>C197+D197</f>
        <v>101587</v>
      </c>
      <c r="F197" s="39">
        <f>IF(E197&gt;$L$5,$N$5*(E197-$L$5)+$N$4*($L$5-$L$4)+$N$3*($L$4-$L$1),IF($L$5&gt;E197&gt;$L$4,$N$4*(E197-$L$4)+$N$3*($L$4-$L$1),0))</f>
        <v>13919.2935</v>
      </c>
      <c r="G197" s="68">
        <f>E197*$G$10</f>
        <v>21008.191600000002</v>
      </c>
      <c r="H197" s="68">
        <f>E197/100*0.5</f>
        <v>507.935</v>
      </c>
      <c r="I197" s="68">
        <f>F197+G197+H197</f>
        <v>35435.4201</v>
      </c>
      <c r="J197" s="67">
        <f>E197+I197</f>
        <v>137022.4201</v>
      </c>
      <c r="K197" s="39">
        <f>J197/$K$10</f>
        <v>11418.535008333332</v>
      </c>
      <c r="L197" s="39">
        <f>J197/$L$10</f>
        <v>622.82918227272717</v>
      </c>
      <c r="M197" s="39">
        <f>J197/$M$10</f>
        <v>3114.1459113636361</v>
      </c>
      <c r="N197" s="39">
        <f>J197/$N$10</f>
        <v>83.04389096969696</v>
      </c>
      <c r="P197" s="39">
        <f>0.1*C197</f>
        <v>9942.5</v>
      </c>
      <c r="Q197" s="39">
        <f>0.1*J197</f>
        <v>13702.24201</v>
      </c>
      <c r="R197" s="59"/>
    </row>
    <row r="198" spans="1:18">
      <c r="A198" s="123" t="s">
        <v>126</v>
      </c>
      <c r="B198" s="120" t="s">
        <v>106</v>
      </c>
      <c r="C198" s="121">
        <v>99425</v>
      </c>
      <c r="D198" s="67">
        <v>2162</v>
      </c>
      <c r="E198" s="67">
        <f>C198+D198</f>
        <v>101587</v>
      </c>
      <c r="F198" s="39">
        <f>IF(E198&gt;$L$5,$N$5*(E198-$L$5)+$N$4*($L$5-$L$4)+$N$3*($L$4-$L$1),IF($L$5&gt;E198&gt;$L$4,$N$4*(E198-$L$4)+$N$3*($L$4-$L$1),0))</f>
        <v>13919.2935</v>
      </c>
      <c r="G198" s="68">
        <f>E198*$G$10</f>
        <v>21008.191600000002</v>
      </c>
      <c r="H198" s="68">
        <f>E198/100*0.5</f>
        <v>507.935</v>
      </c>
      <c r="I198" s="68">
        <f>F198+G198+H198</f>
        <v>35435.4201</v>
      </c>
      <c r="J198" s="67">
        <f>E198+I198</f>
        <v>137022.4201</v>
      </c>
      <c r="K198" s="39">
        <f>J198/$K$10</f>
        <v>11418.535008333332</v>
      </c>
      <c r="L198" s="39">
        <f>J198/$L$10</f>
        <v>622.82918227272717</v>
      </c>
      <c r="M198" s="39">
        <f>J198/$M$10</f>
        <v>3114.1459113636361</v>
      </c>
      <c r="N198" s="39">
        <f>J198/$N$10</f>
        <v>83.04389096969696</v>
      </c>
      <c r="P198" s="39">
        <f>0.1*C198</f>
        <v>9942.5</v>
      </c>
      <c r="Q198" s="39">
        <f>0.1*J198</f>
        <v>13702.24201</v>
      </c>
      <c r="R198" s="59"/>
    </row>
    <row r="199" spans="1:18">
      <c r="A199" s="123" t="s">
        <v>126</v>
      </c>
      <c r="B199" s="120" t="s">
        <v>107</v>
      </c>
      <c r="C199" s="121">
        <v>105996</v>
      </c>
      <c r="D199" s="67">
        <v>2162</v>
      </c>
      <c r="E199" s="67">
        <f>C199+D199</f>
        <v>108158</v>
      </c>
      <c r="F199" s="39">
        <f>IF(E199&gt;$L$5,$N$5*(E199-$L$5)+$N$4*($L$5-$L$4)+$N$3*($L$4-$L$1),IF($L$5&gt;E199&gt;$L$4,$N$4*(E199-$L$4)+$N$3*($L$4-$L$1),0))</f>
        <v>14908.229</v>
      </c>
      <c r="G199" s="68">
        <f>E199*$G$10</f>
        <v>22367.0744</v>
      </c>
      <c r="H199" s="68">
        <f>E199/100*0.5</f>
        <v>540.79</v>
      </c>
      <c r="I199" s="68">
        <f>F199+G199+H199</f>
        <v>37816.093400000005</v>
      </c>
      <c r="J199" s="67">
        <f>E199+I199</f>
        <v>145974.0934</v>
      </c>
      <c r="K199" s="39">
        <f>J199/$K$10</f>
        <v>12164.507783333334</v>
      </c>
      <c r="L199" s="39">
        <f>J199/$L$10</f>
        <v>663.51860636363642</v>
      </c>
      <c r="M199" s="39">
        <f>J199/$M$10</f>
        <v>3317.5930318181822</v>
      </c>
      <c r="N199" s="39">
        <f>J199/$N$10</f>
        <v>88.469147515151519</v>
      </c>
      <c r="P199" s="39">
        <f>0.1*C199</f>
        <v>10599.6</v>
      </c>
      <c r="Q199" s="39">
        <f>0.1*J199</f>
        <v>14597.409340000002</v>
      </c>
      <c r="R199" s="59"/>
    </row>
    <row r="200" spans="1:18">
      <c r="A200" s="123" t="s">
        <v>126</v>
      </c>
      <c r="B200" s="120" t="s">
        <v>26</v>
      </c>
      <c r="C200" s="121">
        <v>105996</v>
      </c>
      <c r="D200" s="67">
        <v>2162</v>
      </c>
      <c r="E200" s="67">
        <f>C200+D200</f>
        <v>108158</v>
      </c>
      <c r="F200" s="39">
        <f>IF(E200&gt;$L$5,$N$5*(E200-$L$5)+$N$4*($L$5-$L$4)+$N$3*($L$4-$L$1),IF($L$5&gt;E200&gt;$L$4,$N$4*(E200-$L$4)+$N$3*($L$4-$L$1),0))</f>
        <v>14908.229</v>
      </c>
      <c r="G200" s="68">
        <f>E200*$G$10</f>
        <v>22367.0744</v>
      </c>
      <c r="H200" s="68">
        <f>E200/100*0.5</f>
        <v>540.79</v>
      </c>
      <c r="I200" s="68">
        <f>F200+G200+H200</f>
        <v>37816.093400000005</v>
      </c>
      <c r="J200" s="67">
        <f>E200+I200</f>
        <v>145974.0934</v>
      </c>
      <c r="K200" s="39">
        <f>J200/$K$10</f>
        <v>12164.507783333334</v>
      </c>
      <c r="L200" s="39">
        <f>J200/$L$10</f>
        <v>663.51860636363642</v>
      </c>
      <c r="M200" s="39">
        <f>J200/$M$10</f>
        <v>3317.5930318181822</v>
      </c>
      <c r="N200" s="39">
        <f>J200/$N$10</f>
        <v>88.469147515151519</v>
      </c>
      <c r="P200" s="39">
        <f>0.1*C200</f>
        <v>10599.6</v>
      </c>
      <c r="Q200" s="39">
        <f>0.1*J200</f>
        <v>14597.409340000002</v>
      </c>
      <c r="R200" s="59"/>
    </row>
    <row r="201" spans="1:18">
      <c r="A201" s="123" t="s">
        <v>126</v>
      </c>
      <c r="B201" s="120" t="s">
        <v>27</v>
      </c>
      <c r="C201" s="121">
        <v>105996</v>
      </c>
      <c r="D201" s="67">
        <v>2162</v>
      </c>
      <c r="E201" s="67">
        <f>C201+D201</f>
        <v>108158</v>
      </c>
      <c r="F201" s="39">
        <f>IF(E201&gt;$L$5,$N$5*(E201-$L$5)+$N$4*($L$5-$L$4)+$N$3*($L$4-$L$1),IF($L$5&gt;E201&gt;$L$4,$N$4*(E201-$L$4)+$N$3*($L$4-$L$1),0))</f>
        <v>14908.229</v>
      </c>
      <c r="G201" s="68">
        <f>E201*$G$10</f>
        <v>22367.0744</v>
      </c>
      <c r="H201" s="68">
        <f>E201/100*0.5</f>
        <v>540.79</v>
      </c>
      <c r="I201" s="68">
        <f>F201+G201+H201</f>
        <v>37816.093400000005</v>
      </c>
      <c r="J201" s="67">
        <f>E201+I201</f>
        <v>145974.0934</v>
      </c>
      <c r="K201" s="39">
        <f>J201/$K$10</f>
        <v>12164.507783333334</v>
      </c>
      <c r="L201" s="39">
        <f>J201/$L$10</f>
        <v>663.51860636363642</v>
      </c>
      <c r="M201" s="39">
        <f>J201/$M$10</f>
        <v>3317.5930318181822</v>
      </c>
      <c r="N201" s="39">
        <f>J201/$N$10</f>
        <v>88.469147515151519</v>
      </c>
      <c r="P201" s="39">
        <f>0.1*C201</f>
        <v>10599.6</v>
      </c>
      <c r="Q201" s="39">
        <f>0.1*J201</f>
        <v>14597.409340000002</v>
      </c>
      <c r="R201" s="59"/>
    </row>
    <row r="202" spans="1:18">
      <c r="A202" s="123" t="s">
        <v>126</v>
      </c>
      <c r="B202" s="120" t="s">
        <v>30</v>
      </c>
      <c r="C202" s="121">
        <v>112569</v>
      </c>
      <c r="D202" s="67">
        <v>2162</v>
      </c>
      <c r="E202" s="67">
        <f>C202+D202</f>
        <v>114731</v>
      </c>
      <c r="F202" s="39">
        <f>IF(E202&gt;$L$5,$N$5*(E202-$L$5)+$N$4*($L$5-$L$4)+$N$3*($L$4-$L$1),IF($L$5&gt;E202&gt;$L$4,$N$4*(E202-$L$4)+$N$3*($L$4-$L$1),0))</f>
        <v>15897.465499999998</v>
      </c>
      <c r="G202" s="68">
        <f>E202*$G$10</f>
        <v>23726.3708</v>
      </c>
      <c r="H202" s="68">
        <f>E202/100*0.5</f>
        <v>573.655</v>
      </c>
      <c r="I202" s="68">
        <f>F202+G202+H202</f>
        <v>40197.491299999994</v>
      </c>
      <c r="J202" s="67">
        <f>E202+I202</f>
        <v>154928.4913</v>
      </c>
      <c r="K202" s="39">
        <f>J202/$K$10</f>
        <v>12910.707608333332</v>
      </c>
      <c r="L202" s="39">
        <f>J202/$L$10</f>
        <v>704.220415</v>
      </c>
      <c r="M202" s="39">
        <f>J202/$M$10</f>
        <v>3521.102075</v>
      </c>
      <c r="N202" s="39">
        <f>J202/$N$10</f>
        <v>93.896055333333337</v>
      </c>
      <c r="P202" s="39">
        <f>0.1*C202</f>
        <v>11256.900000000001</v>
      </c>
      <c r="Q202" s="39">
        <f>0.1*J202</f>
        <v>15492.84913</v>
      </c>
      <c r="R202" s="59"/>
    </row>
    <row r="203" spans="1:18">
      <c r="A203" s="123" t="s">
        <v>126</v>
      </c>
      <c r="B203" s="120" t="s">
        <v>31</v>
      </c>
      <c r="C203" s="121">
        <v>112569</v>
      </c>
      <c r="D203" s="67">
        <v>2162</v>
      </c>
      <c r="E203" s="67">
        <f>C203+D203</f>
        <v>114731</v>
      </c>
      <c r="F203" s="39">
        <f>IF(E203&gt;$L$5,$N$5*(E203-$L$5)+$N$4*($L$5-$L$4)+$N$3*($L$4-$L$1),IF($L$5&gt;E203&gt;$L$4,$N$4*(E203-$L$4)+$N$3*($L$4-$L$1),0))</f>
        <v>15897.465499999998</v>
      </c>
      <c r="G203" s="68">
        <f>E203*$G$10</f>
        <v>23726.3708</v>
      </c>
      <c r="H203" s="68">
        <f>E203/100*0.5</f>
        <v>573.655</v>
      </c>
      <c r="I203" s="68">
        <f>F203+G203+H203</f>
        <v>40197.491299999994</v>
      </c>
      <c r="J203" s="67">
        <f>E203+I203</f>
        <v>154928.4913</v>
      </c>
      <c r="K203" s="39">
        <f>J203/$K$10</f>
        <v>12910.707608333332</v>
      </c>
      <c r="L203" s="39">
        <f>J203/$L$10</f>
        <v>704.220415</v>
      </c>
      <c r="M203" s="39">
        <f>J203/$M$10</f>
        <v>3521.102075</v>
      </c>
      <c r="N203" s="39">
        <f>J203/$N$10</f>
        <v>93.896055333333337</v>
      </c>
      <c r="P203" s="39">
        <f>0.1*C203</f>
        <v>11256.900000000001</v>
      </c>
      <c r="Q203" s="39">
        <f>0.1*J203</f>
        <v>15492.84913</v>
      </c>
      <c r="R203" s="59"/>
    </row>
    <row r="204" spans="1:18">
      <c r="A204" s="123" t="s">
        <v>126</v>
      </c>
      <c r="B204" s="120" t="s">
        <v>32</v>
      </c>
      <c r="C204" s="121">
        <v>112569</v>
      </c>
      <c r="D204" s="67">
        <v>2162</v>
      </c>
      <c r="E204" s="67">
        <f>C204+D204</f>
        <v>114731</v>
      </c>
      <c r="F204" s="39">
        <f>IF(E204&gt;$L$5,$N$5*(E204-$L$5)+$N$4*($L$5-$L$4)+$N$3*($L$4-$L$1),IF($L$5&gt;E204&gt;$L$4,$N$4*(E204-$L$4)+$N$3*($L$4-$L$1),0))</f>
        <v>15897.465499999998</v>
      </c>
      <c r="G204" s="68">
        <f>E204*$G$10</f>
        <v>23726.3708</v>
      </c>
      <c r="H204" s="68">
        <f>E204/100*0.5</f>
        <v>573.655</v>
      </c>
      <c r="I204" s="68">
        <f>F204+G204+H204</f>
        <v>40197.491299999994</v>
      </c>
      <c r="J204" s="67">
        <f>E204+I204</f>
        <v>154928.4913</v>
      </c>
      <c r="K204" s="39">
        <f>J204/$K$10</f>
        <v>12910.707608333332</v>
      </c>
      <c r="L204" s="39">
        <f>J204/$L$10</f>
        <v>704.220415</v>
      </c>
      <c r="M204" s="39">
        <f>J204/$M$10</f>
        <v>3521.102075</v>
      </c>
      <c r="N204" s="39">
        <f>J204/$N$10</f>
        <v>93.896055333333337</v>
      </c>
      <c r="P204" s="39">
        <f>0.1*C204</f>
        <v>11256.900000000001</v>
      </c>
      <c r="Q204" s="39">
        <f>0.1*J204</f>
        <v>15492.84913</v>
      </c>
      <c r="R204" s="59"/>
    </row>
    <row r="205" spans="1:18">
      <c r="A205" s="123" t="s">
        <v>126</v>
      </c>
      <c r="B205" s="120" t="s">
        <v>33</v>
      </c>
      <c r="C205" s="121">
        <v>112569</v>
      </c>
      <c r="D205" s="67">
        <v>2162</v>
      </c>
      <c r="E205" s="67">
        <f>C205+D205</f>
        <v>114731</v>
      </c>
      <c r="F205" s="39">
        <f>IF(E205&gt;$L$5,$N$5*(E205-$L$5)+$N$4*($L$5-$L$4)+$N$3*($L$4-$L$1),IF($L$5&gt;E205&gt;$L$4,$N$4*(E205-$L$4)+$N$3*($L$4-$L$1),0))</f>
        <v>15897.465499999998</v>
      </c>
      <c r="G205" s="68">
        <f>E205*$G$10</f>
        <v>23726.3708</v>
      </c>
      <c r="H205" s="68">
        <f>E205/100*0.5</f>
        <v>573.655</v>
      </c>
      <c r="I205" s="68">
        <f>F205+G205+H205</f>
        <v>40197.491299999994</v>
      </c>
      <c r="J205" s="67">
        <f>E205+I205</f>
        <v>154928.4913</v>
      </c>
      <c r="K205" s="39">
        <f>J205/$K$10</f>
        <v>12910.707608333332</v>
      </c>
      <c r="L205" s="39">
        <f>J205/$L$10</f>
        <v>704.220415</v>
      </c>
      <c r="M205" s="39">
        <f>J205/$M$10</f>
        <v>3521.102075</v>
      </c>
      <c r="N205" s="39">
        <f>J205/$N$10</f>
        <v>93.896055333333337</v>
      </c>
      <c r="P205" s="39">
        <f>0.1*C205</f>
        <v>11256.900000000001</v>
      </c>
      <c r="Q205" s="39">
        <f>0.1*J205</f>
        <v>15492.84913</v>
      </c>
      <c r="R205" s="59"/>
    </row>
    <row r="206" spans="1:18">
      <c r="A206" s="123" t="s">
        <v>126</v>
      </c>
      <c r="B206" s="120" t="s">
        <v>34</v>
      </c>
      <c r="C206" s="121">
        <v>112569</v>
      </c>
      <c r="D206" s="67">
        <v>2162</v>
      </c>
      <c r="E206" s="67">
        <f>C206+D206</f>
        <v>114731</v>
      </c>
      <c r="F206" s="39">
        <f>IF(E206&gt;$L$5,$N$5*(E206-$L$5)+$N$4*($L$5-$L$4)+$N$3*($L$4-$L$1),IF($L$5&gt;E206&gt;$L$4,$N$4*(E206-$L$4)+$N$3*($L$4-$L$1),0))</f>
        <v>15897.465499999998</v>
      </c>
      <c r="G206" s="68">
        <f>E206*$G$10</f>
        <v>23726.3708</v>
      </c>
      <c r="H206" s="68">
        <f>E206/100*0.5</f>
        <v>573.655</v>
      </c>
      <c r="I206" s="68">
        <f>F206+G206+H206</f>
        <v>40197.491299999994</v>
      </c>
      <c r="J206" s="67">
        <f>E206+I206</f>
        <v>154928.4913</v>
      </c>
      <c r="K206" s="39">
        <f>J206/$K$10</f>
        <v>12910.707608333332</v>
      </c>
      <c r="L206" s="39">
        <f>J206/$L$10</f>
        <v>704.220415</v>
      </c>
      <c r="M206" s="39">
        <f>J206/$M$10</f>
        <v>3521.102075</v>
      </c>
      <c r="N206" s="39">
        <f>J206/$N$10</f>
        <v>93.896055333333337</v>
      </c>
      <c r="P206" s="39">
        <f>0.1*C206</f>
        <v>11256.900000000001</v>
      </c>
      <c r="Q206" s="39">
        <f>0.1*J206</f>
        <v>15492.84913</v>
      </c>
      <c r="R206" s="59"/>
    </row>
    <row r="207" spans="1:18">
      <c r="A207" s="123" t="s">
        <v>126</v>
      </c>
      <c r="B207" s="120" t="s">
        <v>116</v>
      </c>
      <c r="C207" s="121">
        <v>119133</v>
      </c>
      <c r="D207" s="67">
        <v>2162</v>
      </c>
      <c r="E207" s="67">
        <f>C207+D207</f>
        <v>121295</v>
      </c>
      <c r="F207" s="39">
        <f>IF(E207&gt;$L$5,$N$5*(E207-$L$5)+$N$4*($L$5-$L$4)+$N$3*($L$4-$L$1),IF($L$5&gt;E207&gt;$L$4,$N$4*(E207-$L$4)+$N$3*($L$4-$L$1),0))</f>
        <v>16885.3475</v>
      </c>
      <c r="G207" s="68">
        <f>E207*$G$10</f>
        <v>25083.806</v>
      </c>
      <c r="H207" s="68">
        <f>E207/100*0.5</f>
        <v>606.475</v>
      </c>
      <c r="I207" s="68">
        <f>F207+G207+H207</f>
        <v>42575.6285</v>
      </c>
      <c r="J207" s="67">
        <f>E207+I207</f>
        <v>163870.6285</v>
      </c>
      <c r="K207" s="39">
        <f>J207/$K$10</f>
        <v>13655.885708333333</v>
      </c>
      <c r="L207" s="39">
        <f>J207/$L$10</f>
        <v>744.8664931818181</v>
      </c>
      <c r="M207" s="39">
        <f>J207/$M$10</f>
        <v>3724.3324659090908</v>
      </c>
      <c r="N207" s="39">
        <f>J207/$N$10</f>
        <v>99.31553242424242</v>
      </c>
      <c r="P207" s="39">
        <f>0.1*C207</f>
        <v>11913.300000000001</v>
      </c>
      <c r="Q207" s="39">
        <f>0.1*J207</f>
        <v>16387.06285</v>
      </c>
      <c r="R207" s="59"/>
    </row>
    <row r="208" spans="1:18">
      <c r="A208" s="123"/>
      <c r="B208" s="120"/>
      <c r="C208" s="121"/>
      <c r="D208" s="67"/>
      <c r="E208" s="67"/>
      <c r="F208" s="39"/>
      <c r="G208" s="68"/>
      <c r="H208" s="68"/>
      <c r="I208" s="68"/>
      <c r="J208" s="67"/>
      <c r="K208" s="39"/>
      <c r="L208" s="39"/>
      <c r="M208" s="39"/>
      <c r="N208" s="39"/>
      <c r="P208" s="39"/>
      <c r="Q208" s="39"/>
      <c r="R208" s="59"/>
    </row>
    <row r="209" spans="1:18">
      <c r="A209" s="123"/>
      <c r="B209" s="120"/>
      <c r="C209" s="121"/>
      <c r="D209" s="67"/>
      <c r="E209" s="67"/>
      <c r="F209" s="39"/>
      <c r="G209" s="68"/>
      <c r="H209" s="68"/>
      <c r="I209" s="68"/>
      <c r="J209" s="67"/>
      <c r="K209" s="39"/>
      <c r="L209" s="39"/>
      <c r="M209" s="39"/>
      <c r="N209" s="39"/>
      <c r="P209" s="39"/>
      <c r="Q209" s="39"/>
      <c r="R209" s="59"/>
    </row>
    <row r="210" spans="1:18">
      <c r="A210" s="123" t="s">
        <v>127</v>
      </c>
      <c r="B210" s="120" t="s">
        <v>102</v>
      </c>
      <c r="C210" s="121">
        <v>99425</v>
      </c>
      <c r="D210" s="67">
        <v>2162</v>
      </c>
      <c r="E210" s="67">
        <f>C210+D210</f>
        <v>101587</v>
      </c>
      <c r="F210" s="39">
        <f>IF(E210&gt;$L$5,$N$5*(E210-$L$5)+$N$4*($L$5-$L$4)+$N$3*($L$4-$L$1),IF($L$5&gt;E210&gt;$L$4,$N$4*(E210-$L$4)+$N$3*($L$4-$L$1),0))</f>
        <v>13919.2935</v>
      </c>
      <c r="G210" s="68">
        <f>E210*$G$10</f>
        <v>21008.191600000002</v>
      </c>
      <c r="H210" s="68">
        <f>E210/100*0.5</f>
        <v>507.935</v>
      </c>
      <c r="I210" s="68">
        <f>F210+G210+H210</f>
        <v>35435.4201</v>
      </c>
      <c r="J210" s="67">
        <f>E210+I210</f>
        <v>137022.4201</v>
      </c>
      <c r="K210" s="39">
        <f>J210/$K$10</f>
        <v>11418.535008333332</v>
      </c>
      <c r="L210" s="39">
        <f>J210/$L$10</f>
        <v>622.82918227272717</v>
      </c>
      <c r="M210" s="39">
        <f>J210/$M$10</f>
        <v>3114.1459113636361</v>
      </c>
      <c r="N210" s="39">
        <f>J210/$N$10</f>
        <v>83.04389096969696</v>
      </c>
      <c r="P210" s="39">
        <f>0.1*C210</f>
        <v>9942.5</v>
      </c>
      <c r="Q210" s="39">
        <f>0.1*J210</f>
        <v>13702.24201</v>
      </c>
      <c r="R210" s="59"/>
    </row>
    <row r="211" spans="1:18">
      <c r="A211" s="123" t="s">
        <v>127</v>
      </c>
      <c r="B211" s="120" t="s">
        <v>105</v>
      </c>
      <c r="C211" s="121">
        <v>99425</v>
      </c>
      <c r="D211" s="67">
        <v>2162</v>
      </c>
      <c r="E211" s="67">
        <f>C211+D211</f>
        <v>101587</v>
      </c>
      <c r="F211" s="39">
        <f>IF(E211&gt;$L$5,$N$5*(E211-$L$5)+$N$4*($L$5-$L$4)+$N$3*($L$4-$L$1),IF($L$5&gt;E211&gt;$L$4,$N$4*(E211-$L$4)+$N$3*($L$4-$L$1),0))</f>
        <v>13919.2935</v>
      </c>
      <c r="G211" s="68">
        <f>E211*$G$10</f>
        <v>21008.191600000002</v>
      </c>
      <c r="H211" s="68">
        <f>E211/100*0.5</f>
        <v>507.935</v>
      </c>
      <c r="I211" s="68">
        <f>F211+G211+H211</f>
        <v>35435.4201</v>
      </c>
      <c r="J211" s="67">
        <f>E211+I211</f>
        <v>137022.4201</v>
      </c>
      <c r="K211" s="39">
        <f>J211/$K$10</f>
        <v>11418.535008333332</v>
      </c>
      <c r="L211" s="39">
        <f>J211/$L$10</f>
        <v>622.82918227272717</v>
      </c>
      <c r="M211" s="39">
        <f>J211/$M$10</f>
        <v>3114.1459113636361</v>
      </c>
      <c r="N211" s="39">
        <f>J211/$N$10</f>
        <v>83.04389096969696</v>
      </c>
      <c r="P211" s="39">
        <f>0.1*C211</f>
        <v>9942.5</v>
      </c>
      <c r="Q211" s="39">
        <f>0.1*J211</f>
        <v>13702.24201</v>
      </c>
      <c r="R211" s="59"/>
    </row>
    <row r="212" spans="1:18">
      <c r="A212" s="123" t="s">
        <v>127</v>
      </c>
      <c r="B212" s="120" t="s">
        <v>106</v>
      </c>
      <c r="C212" s="121">
        <v>99425</v>
      </c>
      <c r="D212" s="67">
        <v>2162</v>
      </c>
      <c r="E212" s="67">
        <f>C212+D212</f>
        <v>101587</v>
      </c>
      <c r="F212" s="39">
        <f>IF(E212&gt;$L$5,$N$5*(E212-$L$5)+$N$4*($L$5-$L$4)+$N$3*($L$4-$L$1),IF($L$5&gt;E212&gt;$L$4,$N$4*(E212-$L$4)+$N$3*($L$4-$L$1),0))</f>
        <v>13919.2935</v>
      </c>
      <c r="G212" s="68">
        <f>E212*$G$10</f>
        <v>21008.191600000002</v>
      </c>
      <c r="H212" s="68">
        <f>E212/100*0.5</f>
        <v>507.935</v>
      </c>
      <c r="I212" s="68">
        <f>F212+G212+H212</f>
        <v>35435.4201</v>
      </c>
      <c r="J212" s="67">
        <f>E212+I212</f>
        <v>137022.4201</v>
      </c>
      <c r="K212" s="39">
        <f>J212/$K$10</f>
        <v>11418.535008333332</v>
      </c>
      <c r="L212" s="39">
        <f>J212/$L$10</f>
        <v>622.82918227272717</v>
      </c>
      <c r="M212" s="39">
        <f>J212/$M$10</f>
        <v>3114.1459113636361</v>
      </c>
      <c r="N212" s="39">
        <f>J212/$N$10</f>
        <v>83.04389096969696</v>
      </c>
      <c r="P212" s="39">
        <f>0.1*C212</f>
        <v>9942.5</v>
      </c>
      <c r="Q212" s="39">
        <f>0.1*J212</f>
        <v>13702.24201</v>
      </c>
      <c r="R212" s="59"/>
    </row>
    <row r="213" spans="1:18">
      <c r="A213" s="123" t="s">
        <v>127</v>
      </c>
      <c r="B213" s="120" t="s">
        <v>107</v>
      </c>
      <c r="C213" s="121">
        <v>105996</v>
      </c>
      <c r="D213" s="67">
        <v>2162</v>
      </c>
      <c r="E213" s="67">
        <f>C213+D213</f>
        <v>108158</v>
      </c>
      <c r="F213" s="39">
        <f>IF(E213&gt;$L$5,$N$5*(E213-$L$5)+$N$4*($L$5-$L$4)+$N$3*($L$4-$L$1),IF($L$5&gt;E213&gt;$L$4,$N$4*(E213-$L$4)+$N$3*($L$4-$L$1),0))</f>
        <v>14908.229</v>
      </c>
      <c r="G213" s="68">
        <f>E213*$G$10</f>
        <v>22367.0744</v>
      </c>
      <c r="H213" s="68">
        <f>E213/100*0.5</f>
        <v>540.79</v>
      </c>
      <c r="I213" s="68">
        <f>F213+G213+H213</f>
        <v>37816.093400000005</v>
      </c>
      <c r="J213" s="67">
        <f>E213+I213</f>
        <v>145974.0934</v>
      </c>
      <c r="K213" s="39">
        <f>J213/$K$10</f>
        <v>12164.507783333334</v>
      </c>
      <c r="L213" s="39">
        <f>J213/$L$10</f>
        <v>663.51860636363642</v>
      </c>
      <c r="M213" s="39">
        <f>J213/$M$10</f>
        <v>3317.5930318181822</v>
      </c>
      <c r="N213" s="39">
        <f>J213/$N$10</f>
        <v>88.469147515151519</v>
      </c>
      <c r="P213" s="39">
        <f>0.1*C213</f>
        <v>10599.6</v>
      </c>
      <c r="Q213" s="39">
        <f>0.1*J213</f>
        <v>14597.409340000002</v>
      </c>
      <c r="R213" s="59"/>
    </row>
    <row r="214" spans="1:18">
      <c r="A214" s="123" t="s">
        <v>127</v>
      </c>
      <c r="B214" s="120" t="s">
        <v>26</v>
      </c>
      <c r="C214" s="121">
        <v>105996</v>
      </c>
      <c r="D214" s="67">
        <v>2162</v>
      </c>
      <c r="E214" s="67">
        <f>C214+D214</f>
        <v>108158</v>
      </c>
      <c r="F214" s="39">
        <f>IF(E214&gt;$L$5,$N$5*(E214-$L$5)+$N$4*($L$5-$L$4)+$N$3*($L$4-$L$1),IF($L$5&gt;E214&gt;$L$4,$N$4*(E214-$L$4)+$N$3*($L$4-$L$1),0))</f>
        <v>14908.229</v>
      </c>
      <c r="G214" s="68">
        <f>E214*$G$10</f>
        <v>22367.0744</v>
      </c>
      <c r="H214" s="68">
        <f>E214/100*0.5</f>
        <v>540.79</v>
      </c>
      <c r="I214" s="68">
        <f>F214+G214+H214</f>
        <v>37816.093400000005</v>
      </c>
      <c r="J214" s="67">
        <f>E214+I214</f>
        <v>145974.0934</v>
      </c>
      <c r="K214" s="39">
        <f>J214/$K$10</f>
        <v>12164.507783333334</v>
      </c>
      <c r="L214" s="39">
        <f>J214/$L$10</f>
        <v>663.51860636363642</v>
      </c>
      <c r="M214" s="39">
        <f>J214/$M$10</f>
        <v>3317.5930318181822</v>
      </c>
      <c r="N214" s="39">
        <f>J214/$N$10</f>
        <v>88.469147515151519</v>
      </c>
      <c r="P214" s="39">
        <f>0.1*C214</f>
        <v>10599.6</v>
      </c>
      <c r="Q214" s="39">
        <f>0.1*J214</f>
        <v>14597.409340000002</v>
      </c>
      <c r="R214" s="59"/>
    </row>
    <row r="215" spans="1:18">
      <c r="A215" s="123" t="s">
        <v>127</v>
      </c>
      <c r="B215" s="120" t="s">
        <v>30</v>
      </c>
      <c r="C215" s="121">
        <v>112569</v>
      </c>
      <c r="D215" s="67">
        <v>2162</v>
      </c>
      <c r="E215" s="67">
        <f>C215+D215</f>
        <v>114731</v>
      </c>
      <c r="F215" s="39">
        <f>IF(E215&gt;$L$5,$N$5*(E215-$L$5)+$N$4*($L$5-$L$4)+$N$3*($L$4-$L$1),IF($L$5&gt;E215&gt;$L$4,$N$4*(E215-$L$4)+$N$3*($L$4-$L$1),0))</f>
        <v>15897.465499999998</v>
      </c>
      <c r="G215" s="68">
        <f>E215*$G$10</f>
        <v>23726.3708</v>
      </c>
      <c r="H215" s="68">
        <f>E215/100*0.5</f>
        <v>573.655</v>
      </c>
      <c r="I215" s="68">
        <f>F215+G215+H215</f>
        <v>40197.491299999994</v>
      </c>
      <c r="J215" s="67">
        <f>E215+I215</f>
        <v>154928.4913</v>
      </c>
      <c r="K215" s="39">
        <f>J215/$K$10</f>
        <v>12910.707608333332</v>
      </c>
      <c r="L215" s="39">
        <f>J215/$L$10</f>
        <v>704.220415</v>
      </c>
      <c r="M215" s="39">
        <f>J215/$M$10</f>
        <v>3521.102075</v>
      </c>
      <c r="N215" s="39">
        <f>J215/$N$10</f>
        <v>93.896055333333337</v>
      </c>
      <c r="P215" s="39">
        <f>0.1*C215</f>
        <v>11256.900000000001</v>
      </c>
      <c r="Q215" s="39">
        <f>0.1*J215</f>
        <v>15492.84913</v>
      </c>
      <c r="R215" s="59"/>
    </row>
    <row r="216" spans="1:18">
      <c r="A216" s="123" t="s">
        <v>127</v>
      </c>
      <c r="B216" s="120" t="s">
        <v>31</v>
      </c>
      <c r="C216" s="121">
        <v>112569</v>
      </c>
      <c r="D216" s="67">
        <v>2162</v>
      </c>
      <c r="E216" s="67">
        <f>C216+D216</f>
        <v>114731</v>
      </c>
      <c r="F216" s="39">
        <f>IF(E216&gt;$L$5,$N$5*(E216-$L$5)+$N$4*($L$5-$L$4)+$N$3*($L$4-$L$1),IF($L$5&gt;E216&gt;$L$4,$N$4*(E216-$L$4)+$N$3*($L$4-$L$1),0))</f>
        <v>15897.465499999998</v>
      </c>
      <c r="G216" s="68">
        <f>E216*$G$10</f>
        <v>23726.3708</v>
      </c>
      <c r="H216" s="68">
        <f>E216/100*0.5</f>
        <v>573.655</v>
      </c>
      <c r="I216" s="68">
        <f>F216+G216+H216</f>
        <v>40197.491299999994</v>
      </c>
      <c r="J216" s="67">
        <f>E216+I216</f>
        <v>154928.4913</v>
      </c>
      <c r="K216" s="39">
        <f>J216/$K$10</f>
        <v>12910.707608333332</v>
      </c>
      <c r="L216" s="39">
        <f>J216/$L$10</f>
        <v>704.220415</v>
      </c>
      <c r="M216" s="39">
        <f>J216/$M$10</f>
        <v>3521.102075</v>
      </c>
      <c r="N216" s="39">
        <f>J216/$N$10</f>
        <v>93.896055333333337</v>
      </c>
      <c r="P216" s="39">
        <f>0.1*C216</f>
        <v>11256.900000000001</v>
      </c>
      <c r="Q216" s="39">
        <f>0.1*J216</f>
        <v>15492.84913</v>
      </c>
      <c r="R216" s="59"/>
    </row>
    <row r="217" spans="1:18">
      <c r="A217" s="123" t="s">
        <v>127</v>
      </c>
      <c r="B217" s="120" t="s">
        <v>32</v>
      </c>
      <c r="C217" s="121">
        <v>112569</v>
      </c>
      <c r="D217" s="67">
        <v>2162</v>
      </c>
      <c r="E217" s="67">
        <f>C217+D217</f>
        <v>114731</v>
      </c>
      <c r="F217" s="39">
        <f>IF(E217&gt;$L$5,$N$5*(E217-$L$5)+$N$4*($L$5-$L$4)+$N$3*($L$4-$L$1),IF($L$5&gt;E217&gt;$L$4,$N$4*(E217-$L$4)+$N$3*($L$4-$L$1),0))</f>
        <v>15897.465499999998</v>
      </c>
      <c r="G217" s="68">
        <f>E217*$G$10</f>
        <v>23726.3708</v>
      </c>
      <c r="H217" s="68">
        <f>E217/100*0.5</f>
        <v>573.655</v>
      </c>
      <c r="I217" s="68">
        <f>F217+G217+H217</f>
        <v>40197.491299999994</v>
      </c>
      <c r="J217" s="67">
        <f>E217+I217</f>
        <v>154928.4913</v>
      </c>
      <c r="K217" s="39">
        <f>J217/$K$10</f>
        <v>12910.707608333332</v>
      </c>
      <c r="L217" s="39">
        <f>J217/$L$10</f>
        <v>704.220415</v>
      </c>
      <c r="M217" s="39">
        <f>J217/$M$10</f>
        <v>3521.102075</v>
      </c>
      <c r="N217" s="39">
        <f>J217/$N$10</f>
        <v>93.896055333333337</v>
      </c>
      <c r="P217" s="39">
        <f>0.1*C217</f>
        <v>11256.900000000001</v>
      </c>
      <c r="Q217" s="39">
        <f>0.1*J217</f>
        <v>15492.84913</v>
      </c>
      <c r="R217" s="59"/>
    </row>
    <row r="218" spans="1:18">
      <c r="A218" s="123" t="s">
        <v>127</v>
      </c>
      <c r="B218" s="120" t="s">
        <v>33</v>
      </c>
      <c r="C218" s="121">
        <v>112569</v>
      </c>
      <c r="D218" s="67">
        <v>2162</v>
      </c>
      <c r="E218" s="67">
        <f>C218+D218</f>
        <v>114731</v>
      </c>
      <c r="F218" s="39">
        <f>IF(E218&gt;$L$5,$N$5*(E218-$L$5)+$N$4*($L$5-$L$4)+$N$3*($L$4-$L$1),IF($L$5&gt;E218&gt;$L$4,$N$4*(E218-$L$4)+$N$3*($L$4-$L$1),0))</f>
        <v>15897.465499999998</v>
      </c>
      <c r="G218" s="68">
        <f>E218*$G$10</f>
        <v>23726.3708</v>
      </c>
      <c r="H218" s="68">
        <f>E218/100*0.5</f>
        <v>573.655</v>
      </c>
      <c r="I218" s="68">
        <f>F218+G218+H218</f>
        <v>40197.491299999994</v>
      </c>
      <c r="J218" s="67">
        <f>E218+I218</f>
        <v>154928.4913</v>
      </c>
      <c r="K218" s="39">
        <f>J218/$K$10</f>
        <v>12910.707608333332</v>
      </c>
      <c r="L218" s="39">
        <f>J218/$L$10</f>
        <v>704.220415</v>
      </c>
      <c r="M218" s="39">
        <f>J218/$M$10</f>
        <v>3521.102075</v>
      </c>
      <c r="N218" s="39">
        <f>J218/$N$10</f>
        <v>93.896055333333337</v>
      </c>
      <c r="P218" s="39">
        <f>0.1*C218</f>
        <v>11256.900000000001</v>
      </c>
      <c r="Q218" s="39">
        <f>0.1*J218</f>
        <v>15492.84913</v>
      </c>
      <c r="R218" s="59"/>
    </row>
    <row r="219" spans="1:18">
      <c r="A219" s="123" t="s">
        <v>127</v>
      </c>
      <c r="B219" s="120" t="s">
        <v>34</v>
      </c>
      <c r="C219" s="121">
        <v>112569</v>
      </c>
      <c r="D219" s="67">
        <v>2162</v>
      </c>
      <c r="E219" s="67">
        <f>C219+D219</f>
        <v>114731</v>
      </c>
      <c r="F219" s="39">
        <f>IF(E219&gt;$L$5,$N$5*(E219-$L$5)+$N$4*($L$5-$L$4)+$N$3*($L$4-$L$1),IF($L$5&gt;E219&gt;$L$4,$N$4*(E219-$L$4)+$N$3*($L$4-$L$1),0))</f>
        <v>15897.465499999998</v>
      </c>
      <c r="G219" s="68">
        <f>E219*$G$10</f>
        <v>23726.3708</v>
      </c>
      <c r="H219" s="68">
        <f>E219/100*0.5</f>
        <v>573.655</v>
      </c>
      <c r="I219" s="68">
        <f>F219+G219+H219</f>
        <v>40197.491299999994</v>
      </c>
      <c r="J219" s="67">
        <f>E219+I219</f>
        <v>154928.4913</v>
      </c>
      <c r="K219" s="39">
        <f>J219/$K$10</f>
        <v>12910.707608333332</v>
      </c>
      <c r="L219" s="39">
        <f>J219/$L$10</f>
        <v>704.220415</v>
      </c>
      <c r="M219" s="39">
        <f>J219/$M$10</f>
        <v>3521.102075</v>
      </c>
      <c r="N219" s="39">
        <f>J219/$N$10</f>
        <v>93.896055333333337</v>
      </c>
      <c r="P219" s="39">
        <f>0.1*C219</f>
        <v>11256.900000000001</v>
      </c>
      <c r="Q219" s="39">
        <f>0.1*J219</f>
        <v>15492.84913</v>
      </c>
      <c r="R219" s="59"/>
    </row>
    <row r="220" spans="1:18">
      <c r="A220" s="123" t="s">
        <v>127</v>
      </c>
      <c r="B220" s="120" t="s">
        <v>116</v>
      </c>
      <c r="C220" s="121">
        <v>119133</v>
      </c>
      <c r="D220" s="67">
        <v>2162</v>
      </c>
      <c r="E220" s="67">
        <f>C220+D220</f>
        <v>121295</v>
      </c>
      <c r="F220" s="39">
        <f>IF(E220&gt;$L$5,$N$5*(E220-$L$5)+$N$4*($L$5-$L$4)+$N$3*($L$4-$L$1),IF($L$5&gt;E220&gt;$L$4,$N$4*(E220-$L$4)+$N$3*($L$4-$L$1),0))</f>
        <v>16885.3475</v>
      </c>
      <c r="G220" s="68">
        <f>E220*$G$10</f>
        <v>25083.806</v>
      </c>
      <c r="H220" s="68">
        <f>E220/100*0.5</f>
        <v>606.475</v>
      </c>
      <c r="I220" s="68">
        <f>F220+G220+H220</f>
        <v>42575.6285</v>
      </c>
      <c r="J220" s="67">
        <f>E220+I220</f>
        <v>163870.6285</v>
      </c>
      <c r="K220" s="39">
        <f>J220/$K$10</f>
        <v>13655.885708333333</v>
      </c>
      <c r="L220" s="39">
        <f>J220/$L$10</f>
        <v>744.8664931818181</v>
      </c>
      <c r="M220" s="39">
        <f>J220/$M$10</f>
        <v>3724.3324659090908</v>
      </c>
      <c r="N220" s="39">
        <f>J220/$N$10</f>
        <v>99.31553242424242</v>
      </c>
      <c r="P220" s="39">
        <f>0.1*C220</f>
        <v>11913.300000000001</v>
      </c>
      <c r="Q220" s="39">
        <f>0.1*J220</f>
        <v>16387.06285</v>
      </c>
      <c r="R220" s="59"/>
    </row>
    <row r="221" spans="1:18">
      <c r="A221" s="123"/>
      <c r="B221" s="120"/>
      <c r="C221" s="121"/>
      <c r="D221" s="67"/>
      <c r="E221" s="67"/>
      <c r="F221" s="39"/>
      <c r="G221" s="68"/>
      <c r="H221" s="68"/>
      <c r="I221" s="68"/>
      <c r="J221" s="67"/>
      <c r="K221" s="39"/>
      <c r="L221" s="39"/>
      <c r="M221" s="39"/>
      <c r="N221" s="39"/>
      <c r="P221" s="39"/>
      <c r="Q221" s="39"/>
      <c r="R221" s="59"/>
    </row>
    <row r="222" spans="1:18">
      <c r="A222" s="123"/>
      <c r="B222" s="120"/>
      <c r="C222" s="121"/>
      <c r="D222" s="67"/>
      <c r="E222" s="67"/>
      <c r="F222" s="39"/>
      <c r="G222" s="68"/>
      <c r="H222" s="68"/>
      <c r="I222" s="68"/>
      <c r="J222" s="67"/>
      <c r="K222" s="39"/>
      <c r="L222" s="39"/>
      <c r="M222" s="39"/>
      <c r="N222" s="39"/>
      <c r="P222" s="39"/>
      <c r="Q222" s="39"/>
      <c r="R222" s="59"/>
    </row>
    <row r="223" spans="1:18">
      <c r="A223" s="123" t="s">
        <v>128</v>
      </c>
      <c r="B223" s="120" t="s">
        <v>102</v>
      </c>
      <c r="C223" s="121">
        <v>99425</v>
      </c>
      <c r="D223" s="67">
        <v>2162</v>
      </c>
      <c r="E223" s="67">
        <f>C223+D223</f>
        <v>101587</v>
      </c>
      <c r="F223" s="39">
        <f>IF(E223&gt;$L$5,$N$5*(E223-$L$5)+$N$4*($L$5-$L$4)+$N$3*($L$4-$L$1),IF($L$5&gt;E223&gt;$L$4,$N$4*(E223-$L$4)+$N$3*($L$4-$L$1),0))</f>
        <v>13919.2935</v>
      </c>
      <c r="G223" s="68">
        <f>E223*$G$10</f>
        <v>21008.191600000002</v>
      </c>
      <c r="H223" s="68">
        <f>E223/100*0.5</f>
        <v>507.935</v>
      </c>
      <c r="I223" s="68">
        <f>F223+G223+H223</f>
        <v>35435.4201</v>
      </c>
      <c r="J223" s="67">
        <f>E223+I223</f>
        <v>137022.4201</v>
      </c>
      <c r="K223" s="39">
        <f>J223/$K$10</f>
        <v>11418.535008333332</v>
      </c>
      <c r="L223" s="39">
        <f>J223/$L$10</f>
        <v>622.82918227272717</v>
      </c>
      <c r="M223" s="39">
        <f>J223/$M$10</f>
        <v>3114.1459113636361</v>
      </c>
      <c r="N223" s="39">
        <f>J223/$N$10</f>
        <v>83.04389096969696</v>
      </c>
      <c r="P223" s="39">
        <f>0.1*C223</f>
        <v>9942.5</v>
      </c>
      <c r="Q223" s="39">
        <f>0.1*J223</f>
        <v>13702.24201</v>
      </c>
      <c r="R223" s="59"/>
    </row>
    <row r="224" spans="1:18">
      <c r="A224" s="123" t="s">
        <v>128</v>
      </c>
      <c r="B224" s="120" t="s">
        <v>105</v>
      </c>
      <c r="C224" s="121">
        <v>99425</v>
      </c>
      <c r="D224" s="67">
        <v>2162</v>
      </c>
      <c r="E224" s="67">
        <f>C224+D224</f>
        <v>101587</v>
      </c>
      <c r="F224" s="39">
        <f>IF(E224&gt;$L$5,$N$5*(E224-$L$5)+$N$4*($L$5-$L$4)+$N$3*($L$4-$L$1),IF($L$5&gt;E224&gt;$L$4,$N$4*(E224-$L$4)+$N$3*($L$4-$L$1),0))</f>
        <v>13919.2935</v>
      </c>
      <c r="G224" s="68">
        <f>E224*$G$10</f>
        <v>21008.191600000002</v>
      </c>
      <c r="H224" s="68">
        <f>E224/100*0.5</f>
        <v>507.935</v>
      </c>
      <c r="I224" s="68">
        <f>F224+G224+H224</f>
        <v>35435.4201</v>
      </c>
      <c r="J224" s="67">
        <f>E224+I224</f>
        <v>137022.4201</v>
      </c>
      <c r="K224" s="39">
        <f>J224/$K$10</f>
        <v>11418.535008333332</v>
      </c>
      <c r="L224" s="39">
        <f>J224/$L$10</f>
        <v>622.82918227272717</v>
      </c>
      <c r="M224" s="39">
        <f>J224/$M$10</f>
        <v>3114.1459113636361</v>
      </c>
      <c r="N224" s="39">
        <f>J224/$N$10</f>
        <v>83.04389096969696</v>
      </c>
      <c r="P224" s="39">
        <f>0.1*C224</f>
        <v>9942.5</v>
      </c>
      <c r="Q224" s="39">
        <f>0.1*J224</f>
        <v>13702.24201</v>
      </c>
      <c r="R224" s="59"/>
    </row>
    <row r="225" spans="1:18">
      <c r="A225" s="123" t="s">
        <v>128</v>
      </c>
      <c r="B225" s="120" t="s">
        <v>106</v>
      </c>
      <c r="C225" s="121">
        <v>99425</v>
      </c>
      <c r="D225" s="67">
        <v>2162</v>
      </c>
      <c r="E225" s="67">
        <f>C225+D225</f>
        <v>101587</v>
      </c>
      <c r="F225" s="39">
        <f>IF(E225&gt;$L$5,$N$5*(E225-$L$5)+$N$4*($L$5-$L$4)+$N$3*($L$4-$L$1),IF($L$5&gt;E225&gt;$L$4,$N$4*(E225-$L$4)+$N$3*($L$4-$L$1),0))</f>
        <v>13919.2935</v>
      </c>
      <c r="G225" s="68">
        <f>E225*$G$10</f>
        <v>21008.191600000002</v>
      </c>
      <c r="H225" s="68">
        <f>E225/100*0.5</f>
        <v>507.935</v>
      </c>
      <c r="I225" s="68">
        <f>F225+G225+H225</f>
        <v>35435.4201</v>
      </c>
      <c r="J225" s="67">
        <f>E225+I225</f>
        <v>137022.4201</v>
      </c>
      <c r="K225" s="39">
        <f>J225/$K$10</f>
        <v>11418.535008333332</v>
      </c>
      <c r="L225" s="39">
        <f>J225/$L$10</f>
        <v>622.82918227272717</v>
      </c>
      <c r="M225" s="39">
        <f>J225/$M$10</f>
        <v>3114.1459113636361</v>
      </c>
      <c r="N225" s="39">
        <f>J225/$N$10</f>
        <v>83.04389096969696</v>
      </c>
      <c r="P225" s="39">
        <f>0.1*C225</f>
        <v>9942.5</v>
      </c>
      <c r="Q225" s="39">
        <f>0.1*J225</f>
        <v>13702.24201</v>
      </c>
      <c r="R225" s="59"/>
    </row>
    <row r="226" spans="1:18">
      <c r="A226" s="123" t="s">
        <v>128</v>
      </c>
      <c r="B226" s="120" t="s">
        <v>107</v>
      </c>
      <c r="C226" s="121">
        <v>105996</v>
      </c>
      <c r="D226" s="67">
        <v>2162</v>
      </c>
      <c r="E226" s="67">
        <f>C226+D226</f>
        <v>108158</v>
      </c>
      <c r="F226" s="39">
        <f>IF(E226&gt;$L$5,$N$5*(E226-$L$5)+$N$4*($L$5-$L$4)+$N$3*($L$4-$L$1),IF($L$5&gt;E226&gt;$L$4,$N$4*(E226-$L$4)+$N$3*($L$4-$L$1),0))</f>
        <v>14908.229</v>
      </c>
      <c r="G226" s="68">
        <f>E226*$G$10</f>
        <v>22367.0744</v>
      </c>
      <c r="H226" s="68">
        <f>E226/100*0.5</f>
        <v>540.79</v>
      </c>
      <c r="I226" s="68">
        <f>F226+G226+H226</f>
        <v>37816.093400000005</v>
      </c>
      <c r="J226" s="67">
        <f>E226+I226</f>
        <v>145974.0934</v>
      </c>
      <c r="K226" s="39">
        <f>J226/$K$10</f>
        <v>12164.507783333334</v>
      </c>
      <c r="L226" s="39">
        <f>J226/$L$10</f>
        <v>663.51860636363642</v>
      </c>
      <c r="M226" s="39">
        <f>J226/$M$10</f>
        <v>3317.5930318181822</v>
      </c>
      <c r="N226" s="39">
        <f>J226/$N$10</f>
        <v>88.469147515151519</v>
      </c>
      <c r="P226" s="39">
        <f>0.1*C226</f>
        <v>10599.6</v>
      </c>
      <c r="Q226" s="39">
        <f>0.1*J226</f>
        <v>14597.409340000002</v>
      </c>
      <c r="R226" s="59"/>
    </row>
    <row r="227" spans="1:18">
      <c r="A227" s="123" t="s">
        <v>128</v>
      </c>
      <c r="B227" s="120" t="s">
        <v>30</v>
      </c>
      <c r="C227" s="121">
        <v>105996</v>
      </c>
      <c r="D227" s="67">
        <v>2162</v>
      </c>
      <c r="E227" s="67">
        <f>C227+D227</f>
        <v>108158</v>
      </c>
      <c r="F227" s="39">
        <f>IF(E227&gt;$L$5,$N$5*(E227-$L$5)+$N$4*($L$5-$L$4)+$N$3*($L$4-$L$1),IF($L$5&gt;E227&gt;$L$4,$N$4*(E227-$L$4)+$N$3*($L$4-$L$1),0))</f>
        <v>14908.229</v>
      </c>
      <c r="G227" s="68">
        <f>E227*$G$10</f>
        <v>22367.0744</v>
      </c>
      <c r="H227" s="68">
        <f>E227/100*0.5</f>
        <v>540.79</v>
      </c>
      <c r="I227" s="68">
        <f>F227+G227+H227</f>
        <v>37816.093400000005</v>
      </c>
      <c r="J227" s="67">
        <f>E227+I227</f>
        <v>145974.0934</v>
      </c>
      <c r="K227" s="39">
        <f>J227/$K$10</f>
        <v>12164.507783333334</v>
      </c>
      <c r="L227" s="39">
        <f>J227/$L$10</f>
        <v>663.51860636363642</v>
      </c>
      <c r="M227" s="39">
        <f>J227/$M$10</f>
        <v>3317.5930318181822</v>
      </c>
      <c r="N227" s="39">
        <f>J227/$N$10</f>
        <v>88.469147515151519</v>
      </c>
      <c r="P227" s="39">
        <f>0.1*C227</f>
        <v>10599.6</v>
      </c>
      <c r="Q227" s="39">
        <f>0.1*J227</f>
        <v>14597.409340000002</v>
      </c>
      <c r="R227" s="59"/>
    </row>
    <row r="228" spans="1:18">
      <c r="A228" s="123" t="s">
        <v>128</v>
      </c>
      <c r="B228" s="120" t="s">
        <v>31</v>
      </c>
      <c r="C228" s="121">
        <v>112569</v>
      </c>
      <c r="D228" s="67">
        <v>2162</v>
      </c>
      <c r="E228" s="67">
        <f>C228+D228</f>
        <v>114731</v>
      </c>
      <c r="F228" s="39">
        <f>IF(E228&gt;$L$5,$N$5*(E228-$L$5)+$N$4*($L$5-$L$4)+$N$3*($L$4-$L$1),IF($L$5&gt;E228&gt;$L$4,$N$4*(E228-$L$4)+$N$3*($L$4-$L$1),0))</f>
        <v>15897.465499999998</v>
      </c>
      <c r="G228" s="68">
        <f>E228*$G$10</f>
        <v>23726.3708</v>
      </c>
      <c r="H228" s="68">
        <f>E228/100*0.5</f>
        <v>573.655</v>
      </c>
      <c r="I228" s="68">
        <f>F228+G228+H228</f>
        <v>40197.491299999994</v>
      </c>
      <c r="J228" s="67">
        <f>E228+I228</f>
        <v>154928.4913</v>
      </c>
      <c r="K228" s="39">
        <f>J228/$K$10</f>
        <v>12910.707608333332</v>
      </c>
      <c r="L228" s="39">
        <f>J228/$L$10</f>
        <v>704.220415</v>
      </c>
      <c r="M228" s="39">
        <f>J228/$M$10</f>
        <v>3521.102075</v>
      </c>
      <c r="N228" s="39">
        <f>J228/$N$10</f>
        <v>93.896055333333337</v>
      </c>
      <c r="P228" s="39">
        <f>0.1*C228</f>
        <v>11256.900000000001</v>
      </c>
      <c r="Q228" s="39">
        <f>0.1*J228</f>
        <v>15492.84913</v>
      </c>
      <c r="R228" s="59"/>
    </row>
    <row r="229" spans="1:18">
      <c r="A229" s="123" t="s">
        <v>128</v>
      </c>
      <c r="B229" s="120" t="s">
        <v>32</v>
      </c>
      <c r="C229" s="121">
        <v>112569</v>
      </c>
      <c r="D229" s="67">
        <v>2162</v>
      </c>
      <c r="E229" s="67">
        <f>C229+D229</f>
        <v>114731</v>
      </c>
      <c r="F229" s="39">
        <f>IF(E229&gt;$L$5,$N$5*(E229-$L$5)+$N$4*($L$5-$L$4)+$N$3*($L$4-$L$1),IF($L$5&gt;E229&gt;$L$4,$N$4*(E229-$L$4)+$N$3*($L$4-$L$1),0))</f>
        <v>15897.465499999998</v>
      </c>
      <c r="G229" s="68">
        <f>E229*$G$10</f>
        <v>23726.3708</v>
      </c>
      <c r="H229" s="68">
        <f>E229/100*0.5</f>
        <v>573.655</v>
      </c>
      <c r="I229" s="68">
        <f>F229+G229+H229</f>
        <v>40197.491299999994</v>
      </c>
      <c r="J229" s="67">
        <f>E229+I229</f>
        <v>154928.4913</v>
      </c>
      <c r="K229" s="39">
        <f>J229/$K$10</f>
        <v>12910.707608333332</v>
      </c>
      <c r="L229" s="39">
        <f>J229/$L$10</f>
        <v>704.220415</v>
      </c>
      <c r="M229" s="39">
        <f>J229/$M$10</f>
        <v>3521.102075</v>
      </c>
      <c r="N229" s="39">
        <f>J229/$N$10</f>
        <v>93.896055333333337</v>
      </c>
      <c r="P229" s="39">
        <f>0.1*C229</f>
        <v>11256.900000000001</v>
      </c>
      <c r="Q229" s="39">
        <f>0.1*J229</f>
        <v>15492.84913</v>
      </c>
      <c r="R229" s="59"/>
    </row>
    <row r="230" spans="1:18">
      <c r="A230" s="123" t="s">
        <v>128</v>
      </c>
      <c r="B230" s="120" t="s">
        <v>33</v>
      </c>
      <c r="C230" s="121">
        <v>112569</v>
      </c>
      <c r="D230" s="67">
        <v>2162</v>
      </c>
      <c r="E230" s="67">
        <f>C230+D230</f>
        <v>114731</v>
      </c>
      <c r="F230" s="39">
        <f>IF(E230&gt;$L$5,$N$5*(E230-$L$5)+$N$4*($L$5-$L$4)+$N$3*($L$4-$L$1),IF($L$5&gt;E230&gt;$L$4,$N$4*(E230-$L$4)+$N$3*($L$4-$L$1),0))</f>
        <v>15897.465499999998</v>
      </c>
      <c r="G230" s="68">
        <f>E230*$G$10</f>
        <v>23726.3708</v>
      </c>
      <c r="H230" s="68">
        <f>E230/100*0.5</f>
        <v>573.655</v>
      </c>
      <c r="I230" s="68">
        <f>F230+G230+H230</f>
        <v>40197.491299999994</v>
      </c>
      <c r="J230" s="67">
        <f>E230+I230</f>
        <v>154928.4913</v>
      </c>
      <c r="K230" s="39">
        <f>J230/$K$10</f>
        <v>12910.707608333332</v>
      </c>
      <c r="L230" s="39">
        <f>J230/$L$10</f>
        <v>704.220415</v>
      </c>
      <c r="M230" s="39">
        <f>J230/$M$10</f>
        <v>3521.102075</v>
      </c>
      <c r="N230" s="39">
        <f>J230/$N$10</f>
        <v>93.896055333333337</v>
      </c>
      <c r="P230" s="39">
        <f>0.1*C230</f>
        <v>11256.900000000001</v>
      </c>
      <c r="Q230" s="39">
        <f>0.1*J230</f>
        <v>15492.84913</v>
      </c>
      <c r="R230" s="59"/>
    </row>
    <row r="231" spans="1:18">
      <c r="A231" s="123" t="s">
        <v>128</v>
      </c>
      <c r="B231" s="120" t="s">
        <v>34</v>
      </c>
      <c r="C231" s="121">
        <v>112569</v>
      </c>
      <c r="D231" s="67">
        <v>2162</v>
      </c>
      <c r="E231" s="67">
        <f>C231+D231</f>
        <v>114731</v>
      </c>
      <c r="F231" s="39">
        <f>IF(E231&gt;$L$5,$N$5*(E231-$L$5)+$N$4*($L$5-$L$4)+$N$3*($L$4-$L$1),IF($L$5&gt;E231&gt;$L$4,$N$4*(E231-$L$4)+$N$3*($L$4-$L$1),0))</f>
        <v>15897.465499999998</v>
      </c>
      <c r="G231" s="68">
        <f>E231*$G$10</f>
        <v>23726.3708</v>
      </c>
      <c r="H231" s="68">
        <f>E231/100*0.5</f>
        <v>573.655</v>
      </c>
      <c r="I231" s="68">
        <f>F231+G231+H231</f>
        <v>40197.491299999994</v>
      </c>
      <c r="J231" s="67">
        <f>E231+I231</f>
        <v>154928.4913</v>
      </c>
      <c r="K231" s="39">
        <f>J231/$K$10</f>
        <v>12910.707608333332</v>
      </c>
      <c r="L231" s="39">
        <f>J231/$L$10</f>
        <v>704.220415</v>
      </c>
      <c r="M231" s="39">
        <f>J231/$M$10</f>
        <v>3521.102075</v>
      </c>
      <c r="N231" s="39">
        <f>J231/$N$10</f>
        <v>93.896055333333337</v>
      </c>
      <c r="P231" s="39">
        <f>0.1*C231</f>
        <v>11256.900000000001</v>
      </c>
      <c r="Q231" s="39">
        <f>0.1*J231</f>
        <v>15492.84913</v>
      </c>
      <c r="R231" s="59"/>
    </row>
    <row r="232" spans="1:18">
      <c r="A232" s="123" t="s">
        <v>128</v>
      </c>
      <c r="B232" s="120" t="s">
        <v>116</v>
      </c>
      <c r="C232" s="121">
        <v>119133</v>
      </c>
      <c r="D232" s="67">
        <v>2162</v>
      </c>
      <c r="E232" s="67">
        <f>C232+D232</f>
        <v>121295</v>
      </c>
      <c r="F232" s="39">
        <f>IF(E232&gt;$L$5,$N$5*(E232-$L$5)+$N$4*($L$5-$L$4)+$N$3*($L$4-$L$1),IF($L$5&gt;E232&gt;$L$4,$N$4*(E232-$L$4)+$N$3*($L$4-$L$1),0))</f>
        <v>16885.3475</v>
      </c>
      <c r="G232" s="68">
        <f>E232*$G$10</f>
        <v>25083.806</v>
      </c>
      <c r="H232" s="68">
        <f>E232/100*0.5</f>
        <v>606.475</v>
      </c>
      <c r="I232" s="68">
        <f>F232+G232+H232</f>
        <v>42575.6285</v>
      </c>
      <c r="J232" s="67">
        <f>E232+I232</f>
        <v>163870.6285</v>
      </c>
      <c r="K232" s="39">
        <f>J232/$K$10</f>
        <v>13655.885708333333</v>
      </c>
      <c r="L232" s="39">
        <f>J232/$L$10</f>
        <v>744.8664931818181</v>
      </c>
      <c r="M232" s="39">
        <f>J232/$M$10</f>
        <v>3724.3324659090908</v>
      </c>
      <c r="N232" s="39">
        <f>J232/$N$10</f>
        <v>99.31553242424242</v>
      </c>
      <c r="P232" s="39">
        <f>0.1*C232</f>
        <v>11913.300000000001</v>
      </c>
      <c r="Q232" s="39">
        <f>0.1*J232</f>
        <v>16387.06285</v>
      </c>
      <c r="R232" s="59"/>
    </row>
    <row r="233" spans="1:18">
      <c r="A233" s="123"/>
      <c r="B233" s="120"/>
      <c r="C233" s="121"/>
      <c r="D233" s="67"/>
      <c r="E233" s="67"/>
      <c r="F233" s="39"/>
      <c r="G233" s="68"/>
      <c r="H233" s="68"/>
      <c r="I233" s="68"/>
      <c r="J233" s="67"/>
      <c r="K233" s="39"/>
      <c r="L233" s="39"/>
      <c r="M233" s="39"/>
      <c r="N233" s="39"/>
      <c r="P233" s="39"/>
      <c r="Q233" s="39"/>
      <c r="R233" s="59"/>
    </row>
    <row r="234" spans="1:18">
      <c r="A234" s="123"/>
      <c r="B234" s="120"/>
      <c r="C234" s="121"/>
      <c r="D234" s="67"/>
      <c r="E234" s="67"/>
      <c r="F234" s="39"/>
      <c r="G234" s="68"/>
      <c r="H234" s="68"/>
      <c r="I234" s="68"/>
      <c r="J234" s="67"/>
      <c r="K234" s="39"/>
      <c r="L234" s="39"/>
      <c r="M234" s="39"/>
      <c r="N234" s="39"/>
      <c r="P234" s="39"/>
      <c r="Q234" s="39"/>
      <c r="R234" s="59"/>
    </row>
    <row r="235" spans="1:18">
      <c r="A235" s="123" t="s">
        <v>129</v>
      </c>
      <c r="B235" s="120" t="s">
        <v>102</v>
      </c>
      <c r="C235" s="121">
        <v>99425</v>
      </c>
      <c r="D235" s="67">
        <v>2162</v>
      </c>
      <c r="E235" s="67">
        <f>C235+D235</f>
        <v>101587</v>
      </c>
      <c r="F235" s="39">
        <f>IF(E235&gt;$L$5,$N$5*(E235-$L$5)+$N$4*($L$5-$L$4)+$N$3*($L$4-$L$1),IF($L$5&gt;E235&gt;$L$4,$N$4*(E235-$L$4)+$N$3*($L$4-$L$1),0))</f>
        <v>13919.2935</v>
      </c>
      <c r="G235" s="68">
        <f>E235*$G$10</f>
        <v>21008.191600000002</v>
      </c>
      <c r="H235" s="68">
        <f>E235/100*0.5</f>
        <v>507.935</v>
      </c>
      <c r="I235" s="68">
        <f>F235+G235+H235</f>
        <v>35435.4201</v>
      </c>
      <c r="J235" s="67">
        <f>E235+I235</f>
        <v>137022.4201</v>
      </c>
      <c r="K235" s="39">
        <f>J235/$K$10</f>
        <v>11418.535008333332</v>
      </c>
      <c r="L235" s="39">
        <f>J235/$L$10</f>
        <v>622.82918227272717</v>
      </c>
      <c r="M235" s="39">
        <f>J235/$M$10</f>
        <v>3114.1459113636361</v>
      </c>
      <c r="N235" s="39">
        <f>J235/$N$10</f>
        <v>83.04389096969696</v>
      </c>
      <c r="P235" s="39">
        <f>0.1*C235</f>
        <v>9942.5</v>
      </c>
      <c r="Q235" s="39">
        <f>0.1*J235</f>
        <v>13702.24201</v>
      </c>
      <c r="R235" s="59"/>
    </row>
    <row r="236" spans="1:18">
      <c r="A236" s="123" t="s">
        <v>129</v>
      </c>
      <c r="B236" s="120" t="s">
        <v>105</v>
      </c>
      <c r="C236" s="121">
        <v>99425</v>
      </c>
      <c r="D236" s="67">
        <v>2162</v>
      </c>
      <c r="E236" s="67">
        <f>C236+D236</f>
        <v>101587</v>
      </c>
      <c r="F236" s="39">
        <f>IF(E236&gt;$L$5,$N$5*(E236-$L$5)+$N$4*($L$5-$L$4)+$N$3*($L$4-$L$1),IF($L$5&gt;E236&gt;$L$4,$N$4*(E236-$L$4)+$N$3*($L$4-$L$1),0))</f>
        <v>13919.2935</v>
      </c>
      <c r="G236" s="68">
        <f>E236*$G$10</f>
        <v>21008.191600000002</v>
      </c>
      <c r="H236" s="68">
        <f>E236/100*0.5</f>
        <v>507.935</v>
      </c>
      <c r="I236" s="68">
        <f>F236+G236+H236</f>
        <v>35435.4201</v>
      </c>
      <c r="J236" s="67">
        <f>E236+I236</f>
        <v>137022.4201</v>
      </c>
      <c r="K236" s="39">
        <f>J236/$K$10</f>
        <v>11418.535008333332</v>
      </c>
      <c r="L236" s="39">
        <f>J236/$L$10</f>
        <v>622.82918227272717</v>
      </c>
      <c r="M236" s="39">
        <f>J236/$M$10</f>
        <v>3114.1459113636361</v>
      </c>
      <c r="N236" s="39">
        <f>J236/$N$10</f>
        <v>83.04389096969696</v>
      </c>
      <c r="P236" s="39">
        <f>0.1*C236</f>
        <v>9942.5</v>
      </c>
      <c r="Q236" s="39">
        <f>0.1*J236</f>
        <v>13702.24201</v>
      </c>
      <c r="R236" s="59"/>
    </row>
    <row r="237" spans="1:18">
      <c r="A237" s="123" t="s">
        <v>129</v>
      </c>
      <c r="B237" s="120" t="s">
        <v>106</v>
      </c>
      <c r="C237" s="121">
        <v>99425</v>
      </c>
      <c r="D237" s="67">
        <v>2162</v>
      </c>
      <c r="E237" s="67">
        <f>C237+D237</f>
        <v>101587</v>
      </c>
      <c r="F237" s="39">
        <f>IF(E237&gt;$L$5,$N$5*(E237-$L$5)+$N$4*($L$5-$L$4)+$N$3*($L$4-$L$1),IF($L$5&gt;E237&gt;$L$4,$N$4*(E237-$L$4)+$N$3*($L$4-$L$1),0))</f>
        <v>13919.2935</v>
      </c>
      <c r="G237" s="68">
        <f>E237*$G$10</f>
        <v>21008.191600000002</v>
      </c>
      <c r="H237" s="68">
        <f>E237/100*0.5</f>
        <v>507.935</v>
      </c>
      <c r="I237" s="68">
        <f>F237+G237+H237</f>
        <v>35435.4201</v>
      </c>
      <c r="J237" s="67">
        <f>E237+I237</f>
        <v>137022.4201</v>
      </c>
      <c r="K237" s="39">
        <f>J237/$K$10</f>
        <v>11418.535008333332</v>
      </c>
      <c r="L237" s="39">
        <f>J237/$L$10</f>
        <v>622.82918227272717</v>
      </c>
      <c r="M237" s="39">
        <f>J237/$M$10</f>
        <v>3114.1459113636361</v>
      </c>
      <c r="N237" s="39">
        <f>J237/$N$10</f>
        <v>83.04389096969696</v>
      </c>
      <c r="P237" s="39">
        <f>0.1*C237</f>
        <v>9942.5</v>
      </c>
      <c r="Q237" s="39">
        <f>0.1*J237</f>
        <v>13702.24201</v>
      </c>
      <c r="R237" s="59"/>
    </row>
    <row r="238" spans="1:18">
      <c r="A238" s="123" t="s">
        <v>129</v>
      </c>
      <c r="B238" s="120" t="s">
        <v>107</v>
      </c>
      <c r="C238" s="121">
        <v>105996</v>
      </c>
      <c r="D238" s="67">
        <v>2162</v>
      </c>
      <c r="E238" s="67">
        <f>C238+D238</f>
        <v>108158</v>
      </c>
      <c r="F238" s="39">
        <f>IF(E238&gt;$L$5,$N$5*(E238-$L$5)+$N$4*($L$5-$L$4)+$N$3*($L$4-$L$1),IF($L$5&gt;E238&gt;$L$4,$N$4*(E238-$L$4)+$N$3*($L$4-$L$1),0))</f>
        <v>14908.229</v>
      </c>
      <c r="G238" s="68">
        <f>E238*$G$10</f>
        <v>22367.0744</v>
      </c>
      <c r="H238" s="68">
        <f>E238/100*0.5</f>
        <v>540.79</v>
      </c>
      <c r="I238" s="68">
        <f>F238+G238+H238</f>
        <v>37816.093400000005</v>
      </c>
      <c r="J238" s="67">
        <f>E238+I238</f>
        <v>145974.0934</v>
      </c>
      <c r="K238" s="39">
        <f>J238/$K$10</f>
        <v>12164.507783333334</v>
      </c>
      <c r="L238" s="39">
        <f>J238/$L$10</f>
        <v>663.51860636363642</v>
      </c>
      <c r="M238" s="39">
        <f>J238/$M$10</f>
        <v>3317.5930318181822</v>
      </c>
      <c r="N238" s="39">
        <f>J238/$N$10</f>
        <v>88.469147515151519</v>
      </c>
      <c r="P238" s="39">
        <f>0.1*C238</f>
        <v>10599.6</v>
      </c>
      <c r="Q238" s="39">
        <f>0.1*J238</f>
        <v>14597.409340000002</v>
      </c>
      <c r="R238" s="59"/>
    </row>
    <row r="239" spans="1:18">
      <c r="A239" s="123" t="s">
        <v>129</v>
      </c>
      <c r="B239" s="120" t="s">
        <v>30</v>
      </c>
      <c r="C239" s="121">
        <v>112569</v>
      </c>
      <c r="D239" s="67">
        <v>2162</v>
      </c>
      <c r="E239" s="67">
        <f>C239+D239</f>
        <v>114731</v>
      </c>
      <c r="F239" s="39">
        <f>IF(E239&gt;$L$5,$N$5*(E239-$L$5)+$N$4*($L$5-$L$4)+$N$3*($L$4-$L$1),IF($L$5&gt;E239&gt;$L$4,$N$4*(E239-$L$4)+$N$3*($L$4-$L$1),0))</f>
        <v>15897.465499999998</v>
      </c>
      <c r="G239" s="68">
        <f>E239*$G$10</f>
        <v>23726.3708</v>
      </c>
      <c r="H239" s="68">
        <f>E239/100*0.5</f>
        <v>573.655</v>
      </c>
      <c r="I239" s="68">
        <f>F239+G239+H239</f>
        <v>40197.491299999994</v>
      </c>
      <c r="J239" s="67">
        <f>E239+I239</f>
        <v>154928.4913</v>
      </c>
      <c r="K239" s="39">
        <f>J239/$K$10</f>
        <v>12910.707608333332</v>
      </c>
      <c r="L239" s="39">
        <f>J239/$L$10</f>
        <v>704.220415</v>
      </c>
      <c r="M239" s="39">
        <f>J239/$M$10</f>
        <v>3521.102075</v>
      </c>
      <c r="N239" s="39">
        <f>J239/$N$10</f>
        <v>93.896055333333337</v>
      </c>
      <c r="P239" s="39">
        <f>0.1*C239</f>
        <v>11256.900000000001</v>
      </c>
      <c r="Q239" s="39">
        <f>0.1*J239</f>
        <v>15492.84913</v>
      </c>
      <c r="R239" s="59"/>
    </row>
    <row r="240" spans="1:18">
      <c r="A240" s="123" t="s">
        <v>129</v>
      </c>
      <c r="B240" s="120" t="s">
        <v>31</v>
      </c>
      <c r="C240" s="121">
        <v>112569</v>
      </c>
      <c r="D240" s="67">
        <v>2162</v>
      </c>
      <c r="E240" s="67">
        <f>C240+D240</f>
        <v>114731</v>
      </c>
      <c r="F240" s="39">
        <f>IF(E240&gt;$L$5,$N$5*(E240-$L$5)+$N$4*($L$5-$L$4)+$N$3*($L$4-$L$1),IF($L$5&gt;E240&gt;$L$4,$N$4*(E240-$L$4)+$N$3*($L$4-$L$1),0))</f>
        <v>15897.465499999998</v>
      </c>
      <c r="G240" s="68">
        <f>E240*$G$10</f>
        <v>23726.3708</v>
      </c>
      <c r="H240" s="68">
        <f>E240/100*0.5</f>
        <v>573.655</v>
      </c>
      <c r="I240" s="68">
        <f>F240+G240+H240</f>
        <v>40197.491299999994</v>
      </c>
      <c r="J240" s="67">
        <f>E240+I240</f>
        <v>154928.4913</v>
      </c>
      <c r="K240" s="39">
        <f>J240/$K$10</f>
        <v>12910.707608333332</v>
      </c>
      <c r="L240" s="39">
        <f>J240/$L$10</f>
        <v>704.220415</v>
      </c>
      <c r="M240" s="39">
        <f>J240/$M$10</f>
        <v>3521.102075</v>
      </c>
      <c r="N240" s="39">
        <f>J240/$N$10</f>
        <v>93.896055333333337</v>
      </c>
      <c r="P240" s="39">
        <f>0.1*C240</f>
        <v>11256.900000000001</v>
      </c>
      <c r="Q240" s="39">
        <f>0.1*J240</f>
        <v>15492.84913</v>
      </c>
      <c r="R240" s="59"/>
    </row>
    <row r="241" spans="1:18">
      <c r="A241" s="123" t="s">
        <v>129</v>
      </c>
      <c r="B241" s="120" t="s">
        <v>32</v>
      </c>
      <c r="C241" s="121">
        <v>112569</v>
      </c>
      <c r="D241" s="67">
        <v>2162</v>
      </c>
      <c r="E241" s="67">
        <f>C241+D241</f>
        <v>114731</v>
      </c>
      <c r="F241" s="39">
        <f>IF(E241&gt;$L$5,$N$5*(E241-$L$5)+$N$4*($L$5-$L$4)+$N$3*($L$4-$L$1),IF($L$5&gt;E241&gt;$L$4,$N$4*(E241-$L$4)+$N$3*($L$4-$L$1),0))</f>
        <v>15897.465499999998</v>
      </c>
      <c r="G241" s="68">
        <f>E241*$G$10</f>
        <v>23726.3708</v>
      </c>
      <c r="H241" s="68">
        <f>E241/100*0.5</f>
        <v>573.655</v>
      </c>
      <c r="I241" s="68">
        <f>F241+G241+H241</f>
        <v>40197.491299999994</v>
      </c>
      <c r="J241" s="67">
        <f>E241+I241</f>
        <v>154928.4913</v>
      </c>
      <c r="K241" s="39">
        <f>J241/$K$10</f>
        <v>12910.707608333332</v>
      </c>
      <c r="L241" s="39">
        <f>J241/$L$10</f>
        <v>704.220415</v>
      </c>
      <c r="M241" s="39">
        <f>J241/$M$10</f>
        <v>3521.102075</v>
      </c>
      <c r="N241" s="39">
        <f>J241/$N$10</f>
        <v>93.896055333333337</v>
      </c>
      <c r="P241" s="39">
        <f>0.1*C241</f>
        <v>11256.900000000001</v>
      </c>
      <c r="Q241" s="39">
        <f>0.1*J241</f>
        <v>15492.84913</v>
      </c>
      <c r="R241" s="59"/>
    </row>
    <row r="242" spans="1:18">
      <c r="A242" s="123" t="s">
        <v>129</v>
      </c>
      <c r="B242" s="120" t="s">
        <v>33</v>
      </c>
      <c r="C242" s="121">
        <v>112569</v>
      </c>
      <c r="D242" s="67">
        <v>2162</v>
      </c>
      <c r="E242" s="67">
        <f>C242+D242</f>
        <v>114731</v>
      </c>
      <c r="F242" s="39">
        <f>IF(E242&gt;$L$5,$N$5*(E242-$L$5)+$N$4*($L$5-$L$4)+$N$3*($L$4-$L$1),IF($L$5&gt;E242&gt;$L$4,$N$4*(E242-$L$4)+$N$3*($L$4-$L$1),0))</f>
        <v>15897.465499999998</v>
      </c>
      <c r="G242" s="68">
        <f>E242*$G$10</f>
        <v>23726.3708</v>
      </c>
      <c r="H242" s="68">
        <f>E242/100*0.5</f>
        <v>573.655</v>
      </c>
      <c r="I242" s="68">
        <f>F242+G242+H242</f>
        <v>40197.491299999994</v>
      </c>
      <c r="J242" s="67">
        <f>E242+I242</f>
        <v>154928.4913</v>
      </c>
      <c r="K242" s="39">
        <f>J242/$K$10</f>
        <v>12910.707608333332</v>
      </c>
      <c r="L242" s="39">
        <f>J242/$L$10</f>
        <v>704.220415</v>
      </c>
      <c r="M242" s="39">
        <f>J242/$M$10</f>
        <v>3521.102075</v>
      </c>
      <c r="N242" s="39">
        <f>J242/$N$10</f>
        <v>93.896055333333337</v>
      </c>
      <c r="P242" s="39">
        <f>0.1*C242</f>
        <v>11256.900000000001</v>
      </c>
      <c r="Q242" s="39">
        <f>0.1*J242</f>
        <v>15492.84913</v>
      </c>
      <c r="R242" s="59"/>
    </row>
    <row r="243" spans="1:18">
      <c r="A243" s="123" t="s">
        <v>129</v>
      </c>
      <c r="B243" s="120" t="s">
        <v>116</v>
      </c>
      <c r="C243" s="121">
        <v>119133</v>
      </c>
      <c r="D243" s="67">
        <v>2162</v>
      </c>
      <c r="E243" s="67">
        <f>C243+D243</f>
        <v>121295</v>
      </c>
      <c r="F243" s="39">
        <f>IF(E243&gt;$L$5,$N$5*(E243-$L$5)+$N$4*($L$5-$L$4)+$N$3*($L$4-$L$1),IF($L$5&gt;E243&gt;$L$4,$N$4*(E243-$L$4)+$N$3*($L$4-$L$1),0))</f>
        <v>16885.3475</v>
      </c>
      <c r="G243" s="68">
        <f>E243*$G$10</f>
        <v>25083.806</v>
      </c>
      <c r="H243" s="68">
        <f>E243/100*0.5</f>
        <v>606.475</v>
      </c>
      <c r="I243" s="68">
        <f>F243+G243+H243</f>
        <v>42575.6285</v>
      </c>
      <c r="J243" s="67">
        <f>E243+I243</f>
        <v>163870.6285</v>
      </c>
      <c r="K243" s="39">
        <f>J243/$K$10</f>
        <v>13655.885708333333</v>
      </c>
      <c r="L243" s="39">
        <f>J243/$L$10</f>
        <v>744.8664931818181</v>
      </c>
      <c r="M243" s="39">
        <f>J243/$M$10</f>
        <v>3724.3324659090908</v>
      </c>
      <c r="N243" s="39">
        <f>J243/$N$10</f>
        <v>99.31553242424242</v>
      </c>
      <c r="P243" s="39">
        <f>0.1*C243</f>
        <v>11913.300000000001</v>
      </c>
      <c r="Q243" s="39">
        <f>0.1*J243</f>
        <v>16387.06285</v>
      </c>
      <c r="R243" s="59"/>
    </row>
    <row r="244" spans="1:18">
      <c r="A244" s="123"/>
      <c r="B244" s="120"/>
      <c r="C244" s="121"/>
      <c r="D244" s="67"/>
      <c r="E244" s="67"/>
      <c r="F244" s="39"/>
      <c r="G244" s="68"/>
      <c r="H244" s="68"/>
      <c r="I244" s="68"/>
      <c r="J244" s="67"/>
      <c r="K244" s="39"/>
      <c r="L244" s="39"/>
      <c r="M244" s="39"/>
      <c r="N244" s="39"/>
      <c r="P244" s="39"/>
      <c r="Q244" s="39"/>
      <c r="R244" s="59"/>
    </row>
    <row r="245" spans="1:18">
      <c r="A245" s="123"/>
      <c r="B245" s="120"/>
      <c r="C245" s="121"/>
      <c r="D245" s="67"/>
      <c r="E245" s="67"/>
      <c r="F245" s="39"/>
      <c r="G245" s="68"/>
      <c r="H245" s="68"/>
      <c r="I245" s="68"/>
      <c r="J245" s="67"/>
      <c r="K245" s="39"/>
      <c r="L245" s="39"/>
      <c r="M245" s="39"/>
      <c r="N245" s="39"/>
      <c r="P245" s="39"/>
      <c r="Q245" s="39"/>
      <c r="R245" s="59"/>
    </row>
    <row r="246" spans="1:18">
      <c r="A246" s="123" t="s">
        <v>130</v>
      </c>
      <c r="B246" s="120" t="s">
        <v>102</v>
      </c>
      <c r="C246" s="121">
        <v>99425</v>
      </c>
      <c r="D246" s="67">
        <v>2162</v>
      </c>
      <c r="E246" s="67">
        <f>C246+D246</f>
        <v>101587</v>
      </c>
      <c r="F246" s="39">
        <f>IF(E246&gt;$L$5,$N$5*(E246-$L$5)+$N$4*($L$5-$L$4)+$N$3*($L$4-$L$1),IF($L$5&gt;E246&gt;$L$4,$N$4*(E246-$L$4)+$N$3*($L$4-$L$1),0))</f>
        <v>13919.2935</v>
      </c>
      <c r="G246" s="68">
        <f>E246*$G$10</f>
        <v>21008.191600000002</v>
      </c>
      <c r="H246" s="68">
        <f>E246/100*0.5</f>
        <v>507.935</v>
      </c>
      <c r="I246" s="68">
        <f>F246+G246+H246</f>
        <v>35435.4201</v>
      </c>
      <c r="J246" s="67">
        <f>E246+I246</f>
        <v>137022.4201</v>
      </c>
      <c r="K246" s="39">
        <f>J246/$K$10</f>
        <v>11418.535008333332</v>
      </c>
      <c r="L246" s="39">
        <f>J246/$L$10</f>
        <v>622.82918227272717</v>
      </c>
      <c r="M246" s="39">
        <f>J246/$M$10</f>
        <v>3114.1459113636361</v>
      </c>
      <c r="N246" s="39">
        <f>J246/$N$10</f>
        <v>83.04389096969696</v>
      </c>
      <c r="P246" s="39">
        <f>0.1*C246</f>
        <v>9942.5</v>
      </c>
      <c r="Q246" s="39">
        <f>0.1*J246</f>
        <v>13702.24201</v>
      </c>
      <c r="R246" s="59"/>
    </row>
    <row r="247" spans="1:18">
      <c r="A247" s="123" t="s">
        <v>130</v>
      </c>
      <c r="B247" s="120" t="s">
        <v>105</v>
      </c>
      <c r="C247" s="121">
        <v>99425</v>
      </c>
      <c r="D247" s="67">
        <v>2162</v>
      </c>
      <c r="E247" s="67">
        <f>C247+D247</f>
        <v>101587</v>
      </c>
      <c r="F247" s="39">
        <f>IF(E247&gt;$L$5,$N$5*(E247-$L$5)+$N$4*($L$5-$L$4)+$N$3*($L$4-$L$1),IF($L$5&gt;E247&gt;$L$4,$N$4*(E247-$L$4)+$N$3*($L$4-$L$1),0))</f>
        <v>13919.2935</v>
      </c>
      <c r="G247" s="68">
        <f>E247*$G$10</f>
        <v>21008.191600000002</v>
      </c>
      <c r="H247" s="68">
        <f>E247/100*0.5</f>
        <v>507.935</v>
      </c>
      <c r="I247" s="68">
        <f>F247+G247+H247</f>
        <v>35435.4201</v>
      </c>
      <c r="J247" s="67">
        <f>E247+I247</f>
        <v>137022.4201</v>
      </c>
      <c r="K247" s="39">
        <f>J247/$K$10</f>
        <v>11418.535008333332</v>
      </c>
      <c r="L247" s="39">
        <f>J247/$L$10</f>
        <v>622.82918227272717</v>
      </c>
      <c r="M247" s="39">
        <f>J247/$M$10</f>
        <v>3114.1459113636361</v>
      </c>
      <c r="N247" s="39">
        <f>J247/$N$10</f>
        <v>83.04389096969696</v>
      </c>
      <c r="P247" s="39">
        <f>0.1*C247</f>
        <v>9942.5</v>
      </c>
      <c r="Q247" s="39">
        <f>0.1*J247</f>
        <v>13702.24201</v>
      </c>
      <c r="R247" s="59"/>
    </row>
    <row r="248" spans="1:18">
      <c r="A248" s="123" t="s">
        <v>130</v>
      </c>
      <c r="B248" s="120" t="s">
        <v>106</v>
      </c>
      <c r="C248" s="121">
        <v>99425</v>
      </c>
      <c r="D248" s="67">
        <v>2162</v>
      </c>
      <c r="E248" s="67">
        <f>C248+D248</f>
        <v>101587</v>
      </c>
      <c r="F248" s="39">
        <f>IF(E248&gt;$L$5,$N$5*(E248-$L$5)+$N$4*($L$5-$L$4)+$N$3*($L$4-$L$1),IF($L$5&gt;E248&gt;$L$4,$N$4*(E248-$L$4)+$N$3*($L$4-$L$1),0))</f>
        <v>13919.2935</v>
      </c>
      <c r="G248" s="68">
        <f>E248*$G$10</f>
        <v>21008.191600000002</v>
      </c>
      <c r="H248" s="68">
        <f>E248/100*0.5</f>
        <v>507.935</v>
      </c>
      <c r="I248" s="68">
        <f>F248+G248+H248</f>
        <v>35435.4201</v>
      </c>
      <c r="J248" s="67">
        <f>E248+I248</f>
        <v>137022.4201</v>
      </c>
      <c r="K248" s="39">
        <f>J248/$K$10</f>
        <v>11418.535008333332</v>
      </c>
      <c r="L248" s="39">
        <f>J248/$L$10</f>
        <v>622.82918227272717</v>
      </c>
      <c r="M248" s="39">
        <f>J248/$M$10</f>
        <v>3114.1459113636361</v>
      </c>
      <c r="N248" s="39">
        <f>J248/$N$10</f>
        <v>83.04389096969696</v>
      </c>
      <c r="P248" s="39">
        <f>0.1*C248</f>
        <v>9942.5</v>
      </c>
      <c r="Q248" s="39">
        <f>0.1*J248</f>
        <v>13702.24201</v>
      </c>
      <c r="R248" s="59"/>
    </row>
    <row r="249" spans="1:18">
      <c r="A249" s="123" t="s">
        <v>130</v>
      </c>
      <c r="B249" s="120" t="s">
        <v>107</v>
      </c>
      <c r="C249" s="121">
        <v>105996</v>
      </c>
      <c r="D249" s="67">
        <v>2162</v>
      </c>
      <c r="E249" s="67">
        <f>C249+D249</f>
        <v>108158</v>
      </c>
      <c r="F249" s="39">
        <f>IF(E249&gt;$L$5,$N$5*(E249-$L$5)+$N$4*($L$5-$L$4)+$N$3*($L$4-$L$1),IF($L$5&gt;E249&gt;$L$4,$N$4*(E249-$L$4)+$N$3*($L$4-$L$1),0))</f>
        <v>14908.229</v>
      </c>
      <c r="G249" s="68">
        <f>E249*$G$10</f>
        <v>22367.0744</v>
      </c>
      <c r="H249" s="68">
        <f>E249/100*0.5</f>
        <v>540.79</v>
      </c>
      <c r="I249" s="68">
        <f>F249+G249+H249</f>
        <v>37816.093400000005</v>
      </c>
      <c r="J249" s="67">
        <f>E249+I249</f>
        <v>145974.0934</v>
      </c>
      <c r="K249" s="39">
        <f>J249/$K$10</f>
        <v>12164.507783333334</v>
      </c>
      <c r="L249" s="39">
        <f>J249/$L$10</f>
        <v>663.51860636363642</v>
      </c>
      <c r="M249" s="39">
        <f>J249/$M$10</f>
        <v>3317.5930318181822</v>
      </c>
      <c r="N249" s="39">
        <f>J249/$N$10</f>
        <v>88.469147515151519</v>
      </c>
      <c r="P249" s="39">
        <f>0.1*C249</f>
        <v>10599.6</v>
      </c>
      <c r="Q249" s="39">
        <f>0.1*J249</f>
        <v>14597.409340000002</v>
      </c>
      <c r="R249" s="59"/>
    </row>
    <row r="250" spans="1:18">
      <c r="A250" s="123" t="s">
        <v>130</v>
      </c>
      <c r="B250" s="120" t="s">
        <v>30</v>
      </c>
      <c r="C250" s="121">
        <v>112569</v>
      </c>
      <c r="D250" s="67">
        <v>2162</v>
      </c>
      <c r="E250" s="67">
        <f>C250+D250</f>
        <v>114731</v>
      </c>
      <c r="F250" s="39">
        <f>IF(E250&gt;$L$5,$N$5*(E250-$L$5)+$N$4*($L$5-$L$4)+$N$3*($L$4-$L$1),IF($L$5&gt;E250&gt;$L$4,$N$4*(E250-$L$4)+$N$3*($L$4-$L$1),0))</f>
        <v>15897.465499999998</v>
      </c>
      <c r="G250" s="68">
        <f>E250*$G$10</f>
        <v>23726.3708</v>
      </c>
      <c r="H250" s="68">
        <f>E250/100*0.5</f>
        <v>573.655</v>
      </c>
      <c r="I250" s="68">
        <f>F250+G250+H250</f>
        <v>40197.491299999994</v>
      </c>
      <c r="J250" s="67">
        <f>E250+I250</f>
        <v>154928.4913</v>
      </c>
      <c r="K250" s="39">
        <f>J250/$K$10</f>
        <v>12910.707608333332</v>
      </c>
      <c r="L250" s="39">
        <f>J250/$L$10</f>
        <v>704.220415</v>
      </c>
      <c r="M250" s="39">
        <f>J250/$M$10</f>
        <v>3521.102075</v>
      </c>
      <c r="N250" s="39">
        <f>J250/$N$10</f>
        <v>93.896055333333337</v>
      </c>
      <c r="P250" s="39">
        <f>0.1*C250</f>
        <v>11256.900000000001</v>
      </c>
      <c r="Q250" s="39">
        <f>0.1*J250</f>
        <v>15492.84913</v>
      </c>
      <c r="R250" s="59"/>
    </row>
    <row r="251" spans="1:18">
      <c r="A251" s="123" t="s">
        <v>130</v>
      </c>
      <c r="B251" s="120" t="s">
        <v>31</v>
      </c>
      <c r="C251" s="121">
        <v>112569</v>
      </c>
      <c r="D251" s="67">
        <v>2162</v>
      </c>
      <c r="E251" s="67">
        <f>C251+D251</f>
        <v>114731</v>
      </c>
      <c r="F251" s="39">
        <f>IF(E251&gt;$L$5,$N$5*(E251-$L$5)+$N$4*($L$5-$L$4)+$N$3*($L$4-$L$1),IF($L$5&gt;E251&gt;$L$4,$N$4*(E251-$L$4)+$N$3*($L$4-$L$1),0))</f>
        <v>15897.465499999998</v>
      </c>
      <c r="G251" s="68">
        <f>E251*$G$10</f>
        <v>23726.3708</v>
      </c>
      <c r="H251" s="68">
        <f>E251/100*0.5</f>
        <v>573.655</v>
      </c>
      <c r="I251" s="68">
        <f>F251+G251+H251</f>
        <v>40197.491299999994</v>
      </c>
      <c r="J251" s="67">
        <f>E251+I251</f>
        <v>154928.4913</v>
      </c>
      <c r="K251" s="39">
        <f>J251/$K$10</f>
        <v>12910.707608333332</v>
      </c>
      <c r="L251" s="39">
        <f>J251/$L$10</f>
        <v>704.220415</v>
      </c>
      <c r="M251" s="39">
        <f>J251/$M$10</f>
        <v>3521.102075</v>
      </c>
      <c r="N251" s="39">
        <f>J251/$N$10</f>
        <v>93.896055333333337</v>
      </c>
      <c r="P251" s="39">
        <f>0.1*C251</f>
        <v>11256.900000000001</v>
      </c>
      <c r="Q251" s="39">
        <f>0.1*J251</f>
        <v>15492.84913</v>
      </c>
      <c r="R251" s="59"/>
    </row>
    <row r="252" spans="1:18">
      <c r="A252" s="123" t="s">
        <v>130</v>
      </c>
      <c r="B252" s="120" t="s">
        <v>32</v>
      </c>
      <c r="C252" s="121">
        <v>112569</v>
      </c>
      <c r="D252" s="67">
        <v>2162</v>
      </c>
      <c r="E252" s="67">
        <f>C252+D252</f>
        <v>114731</v>
      </c>
      <c r="F252" s="39">
        <f>IF(E252&gt;$L$5,$N$5*(E252-$L$5)+$N$4*($L$5-$L$4)+$N$3*($L$4-$L$1),IF($L$5&gt;E252&gt;$L$4,$N$4*(E252-$L$4)+$N$3*($L$4-$L$1),0))</f>
        <v>15897.465499999998</v>
      </c>
      <c r="G252" s="68">
        <f>E252*$G$10</f>
        <v>23726.3708</v>
      </c>
      <c r="H252" s="68">
        <f>E252/100*0.5</f>
        <v>573.655</v>
      </c>
      <c r="I252" s="68">
        <f>F252+G252+H252</f>
        <v>40197.491299999994</v>
      </c>
      <c r="J252" s="67">
        <f>E252+I252</f>
        <v>154928.4913</v>
      </c>
      <c r="K252" s="39">
        <f>J252/$K$10</f>
        <v>12910.707608333332</v>
      </c>
      <c r="L252" s="39">
        <f>J252/$L$10</f>
        <v>704.220415</v>
      </c>
      <c r="M252" s="39">
        <f>J252/$M$10</f>
        <v>3521.102075</v>
      </c>
      <c r="N252" s="39">
        <f>J252/$N$10</f>
        <v>93.896055333333337</v>
      </c>
      <c r="P252" s="39">
        <f>0.1*C252</f>
        <v>11256.900000000001</v>
      </c>
      <c r="Q252" s="39">
        <f>0.1*J252</f>
        <v>15492.84913</v>
      </c>
      <c r="R252" s="59"/>
    </row>
    <row r="253" spans="1:18">
      <c r="A253" s="123" t="s">
        <v>130</v>
      </c>
      <c r="B253" s="120" t="s">
        <v>116</v>
      </c>
      <c r="C253" s="121">
        <v>119133</v>
      </c>
      <c r="D253" s="67">
        <v>2162</v>
      </c>
      <c r="E253" s="67">
        <f>C253+D253</f>
        <v>121295</v>
      </c>
      <c r="F253" s="39">
        <f>IF(E253&gt;$L$5,$N$5*(E253-$L$5)+$N$4*($L$5-$L$4)+$N$3*($L$4-$L$1),IF($L$5&gt;E253&gt;$L$4,$N$4*(E253-$L$4)+$N$3*($L$4-$L$1),0))</f>
        <v>16885.3475</v>
      </c>
      <c r="G253" s="68">
        <f>E253*$G$10</f>
        <v>25083.806</v>
      </c>
      <c r="H253" s="68">
        <f>E253/100*0.5</f>
        <v>606.475</v>
      </c>
      <c r="I253" s="68">
        <f>F253+G253+H253</f>
        <v>42575.6285</v>
      </c>
      <c r="J253" s="67">
        <f>E253+I253</f>
        <v>163870.6285</v>
      </c>
      <c r="K253" s="39">
        <f>J253/$K$10</f>
        <v>13655.885708333333</v>
      </c>
      <c r="L253" s="39">
        <f>J253/$L$10</f>
        <v>744.8664931818181</v>
      </c>
      <c r="M253" s="39">
        <f>J253/$M$10</f>
        <v>3724.3324659090908</v>
      </c>
      <c r="N253" s="39">
        <f>J253/$N$10</f>
        <v>99.31553242424242</v>
      </c>
      <c r="P253" s="39">
        <f>0.1*C253</f>
        <v>11913.300000000001</v>
      </c>
      <c r="Q253" s="39">
        <f>0.1*J253</f>
        <v>16387.06285</v>
      </c>
      <c r="R253" s="59"/>
    </row>
    <row r="254" spans="1:18">
      <c r="A254" s="123"/>
      <c r="B254" s="120"/>
      <c r="C254" s="121"/>
      <c r="D254" s="67"/>
      <c r="E254" s="67"/>
      <c r="F254" s="39"/>
      <c r="G254" s="68"/>
      <c r="H254" s="68"/>
      <c r="I254" s="68"/>
      <c r="J254" s="67"/>
      <c r="K254" s="39"/>
      <c r="L254" s="39"/>
      <c r="M254" s="39"/>
      <c r="N254" s="39"/>
      <c r="P254" s="39"/>
      <c r="Q254" s="39"/>
      <c r="R254" s="59"/>
    </row>
    <row r="255" spans="1:18">
      <c r="A255" s="123"/>
      <c r="B255" s="120"/>
      <c r="C255" s="121"/>
      <c r="D255" s="67"/>
      <c r="E255" s="67"/>
      <c r="F255" s="39"/>
      <c r="G255" s="68"/>
      <c r="H255" s="68"/>
      <c r="I255" s="68"/>
      <c r="J255" s="67"/>
      <c r="K255" s="39"/>
      <c r="L255" s="39"/>
      <c r="M255" s="39"/>
      <c r="N255" s="39"/>
      <c r="P255" s="39"/>
      <c r="Q255" s="39"/>
      <c r="R255" s="59"/>
    </row>
    <row r="256" spans="1:18">
      <c r="A256" s="123" t="s">
        <v>131</v>
      </c>
      <c r="B256" s="120" t="s">
        <v>105</v>
      </c>
      <c r="C256" s="121">
        <v>99425</v>
      </c>
      <c r="D256" s="67">
        <v>2162</v>
      </c>
      <c r="E256" s="67">
        <f>C256+D256</f>
        <v>101587</v>
      </c>
      <c r="F256" s="39">
        <f>IF(E256&gt;$L$5,$N$5*(E256-$L$5)+$N$4*($L$5-$L$4)+$N$3*($L$4-$L$1),IF($L$5&gt;E256&gt;$L$4,$N$4*(E256-$L$4)+$N$3*($L$4-$L$1),0))</f>
        <v>13919.2935</v>
      </c>
      <c r="G256" s="68">
        <f>E256*$G$10</f>
        <v>21008.191600000002</v>
      </c>
      <c r="H256" s="68">
        <f>E256/100*0.5</f>
        <v>507.935</v>
      </c>
      <c r="I256" s="68">
        <f>F256+G256+H256</f>
        <v>35435.4201</v>
      </c>
      <c r="J256" s="67">
        <f>E256+I256</f>
        <v>137022.4201</v>
      </c>
      <c r="K256" s="39">
        <f>J256/$K$10</f>
        <v>11418.535008333332</v>
      </c>
      <c r="L256" s="39">
        <f>J256/$L$10</f>
        <v>622.82918227272717</v>
      </c>
      <c r="M256" s="39">
        <f>J256/$M$10</f>
        <v>3114.1459113636361</v>
      </c>
      <c r="N256" s="39">
        <f>J256/$N$10</f>
        <v>83.04389096969696</v>
      </c>
      <c r="P256" s="39">
        <f>0.1*C256</f>
        <v>9942.5</v>
      </c>
      <c r="Q256" s="39">
        <f>0.1*J256</f>
        <v>13702.24201</v>
      </c>
      <c r="R256" s="59"/>
    </row>
    <row r="257" spans="1:18">
      <c r="A257" s="123" t="s">
        <v>131</v>
      </c>
      <c r="B257" s="120" t="s">
        <v>106</v>
      </c>
      <c r="C257" s="121">
        <v>99425</v>
      </c>
      <c r="D257" s="67">
        <v>2162</v>
      </c>
      <c r="E257" s="67">
        <f>C257+D257</f>
        <v>101587</v>
      </c>
      <c r="F257" s="39">
        <f>IF(E257&gt;$L$5,$N$5*(E257-$L$5)+$N$4*($L$5-$L$4)+$N$3*($L$4-$L$1),IF($L$5&gt;E257&gt;$L$4,$N$4*(E257-$L$4)+$N$3*($L$4-$L$1),0))</f>
        <v>13919.2935</v>
      </c>
      <c r="G257" s="68">
        <f>E257*$G$10</f>
        <v>21008.191600000002</v>
      </c>
      <c r="H257" s="68">
        <f>E257/100*0.5</f>
        <v>507.935</v>
      </c>
      <c r="I257" s="68">
        <f>F257+G257+H257</f>
        <v>35435.4201</v>
      </c>
      <c r="J257" s="67">
        <f>E257+I257</f>
        <v>137022.4201</v>
      </c>
      <c r="K257" s="39">
        <f>J257/$K$10</f>
        <v>11418.535008333332</v>
      </c>
      <c r="L257" s="39">
        <f>J257/$L$10</f>
        <v>622.82918227272717</v>
      </c>
      <c r="M257" s="39">
        <f>J257/$M$10</f>
        <v>3114.1459113636361</v>
      </c>
      <c r="N257" s="39">
        <f>J257/$N$10</f>
        <v>83.04389096969696</v>
      </c>
      <c r="P257" s="39">
        <f>0.1*C257</f>
        <v>9942.5</v>
      </c>
      <c r="Q257" s="39">
        <f>0.1*J257</f>
        <v>13702.24201</v>
      </c>
      <c r="R257" s="59"/>
    </row>
    <row r="258" spans="1:18">
      <c r="A258" s="123" t="s">
        <v>131</v>
      </c>
      <c r="B258" s="120" t="s">
        <v>107</v>
      </c>
      <c r="C258" s="121">
        <v>105996</v>
      </c>
      <c r="D258" s="67">
        <v>2162</v>
      </c>
      <c r="E258" s="67">
        <f>C258+D258</f>
        <v>108158</v>
      </c>
      <c r="F258" s="39">
        <f>IF(E258&gt;$L$5,$N$5*(E258-$L$5)+$N$4*($L$5-$L$4)+$N$3*($L$4-$L$1),IF($L$5&gt;E258&gt;$L$4,$N$4*(E258-$L$4)+$N$3*($L$4-$L$1),0))</f>
        <v>14908.229</v>
      </c>
      <c r="G258" s="68">
        <f>E258*$G$10</f>
        <v>22367.0744</v>
      </c>
      <c r="H258" s="68">
        <f>E258/100*0.5</f>
        <v>540.79</v>
      </c>
      <c r="I258" s="68">
        <f>F258+G258+H258</f>
        <v>37816.093400000005</v>
      </c>
      <c r="J258" s="67">
        <f>E258+I258</f>
        <v>145974.0934</v>
      </c>
      <c r="K258" s="39">
        <f>J258/$K$10</f>
        <v>12164.507783333334</v>
      </c>
      <c r="L258" s="39">
        <f>J258/$L$10</f>
        <v>663.51860636363642</v>
      </c>
      <c r="M258" s="39">
        <f>J258/$M$10</f>
        <v>3317.5930318181822</v>
      </c>
      <c r="N258" s="39">
        <f>J258/$N$10</f>
        <v>88.469147515151519</v>
      </c>
      <c r="P258" s="39">
        <f>0.1*C258</f>
        <v>10599.6</v>
      </c>
      <c r="Q258" s="39">
        <f>0.1*J258</f>
        <v>14597.409340000002</v>
      </c>
      <c r="R258" s="59"/>
    </row>
    <row r="259" spans="1:18">
      <c r="A259" s="123" t="s">
        <v>131</v>
      </c>
      <c r="B259" s="120" t="s">
        <v>26</v>
      </c>
      <c r="C259" s="121">
        <v>105996</v>
      </c>
      <c r="D259" s="67">
        <v>2162</v>
      </c>
      <c r="E259" s="67">
        <f>C259+D259</f>
        <v>108158</v>
      </c>
      <c r="F259" s="39">
        <f>IF(E259&gt;$L$5,$N$5*(E259-$L$5)+$N$4*($L$5-$L$4)+$N$3*($L$4-$L$1),IF($L$5&gt;E259&gt;$L$4,$N$4*(E259-$L$4)+$N$3*($L$4-$L$1),0))</f>
        <v>14908.229</v>
      </c>
      <c r="G259" s="68">
        <f>E259*$G$10</f>
        <v>22367.0744</v>
      </c>
      <c r="H259" s="68">
        <f>E259/100*0.5</f>
        <v>540.79</v>
      </c>
      <c r="I259" s="68">
        <f>F259+G259+H259</f>
        <v>37816.093400000005</v>
      </c>
      <c r="J259" s="67">
        <f>E259+I259</f>
        <v>145974.0934</v>
      </c>
      <c r="K259" s="39">
        <f>J259/$K$10</f>
        <v>12164.507783333334</v>
      </c>
      <c r="L259" s="39">
        <f>J259/$L$10</f>
        <v>663.51860636363642</v>
      </c>
      <c r="M259" s="39">
        <f>J259/$M$10</f>
        <v>3317.5930318181822</v>
      </c>
      <c r="N259" s="39">
        <f>J259/$N$10</f>
        <v>88.469147515151519</v>
      </c>
      <c r="P259" s="39">
        <f>0.1*C259</f>
        <v>10599.6</v>
      </c>
      <c r="Q259" s="39">
        <f>0.1*J259</f>
        <v>14597.409340000002</v>
      </c>
      <c r="R259" s="59"/>
    </row>
    <row r="260" spans="1:18">
      <c r="A260" s="123" t="s">
        <v>131</v>
      </c>
      <c r="B260" s="120" t="s">
        <v>30</v>
      </c>
      <c r="C260" s="121">
        <v>112569</v>
      </c>
      <c r="D260" s="67">
        <v>2162</v>
      </c>
      <c r="E260" s="67">
        <f>C260+D260</f>
        <v>114731</v>
      </c>
      <c r="F260" s="39">
        <f>IF(E260&gt;$L$5,$N$5*(E260-$L$5)+$N$4*($L$5-$L$4)+$N$3*($L$4-$L$1),IF($L$5&gt;E260&gt;$L$4,$N$4*(E260-$L$4)+$N$3*($L$4-$L$1),0))</f>
        <v>15897.465499999998</v>
      </c>
      <c r="G260" s="68">
        <f>E260*$G$10</f>
        <v>23726.3708</v>
      </c>
      <c r="H260" s="68">
        <f>E260/100*0.5</f>
        <v>573.655</v>
      </c>
      <c r="I260" s="68">
        <f>F260+G260+H260</f>
        <v>40197.491299999994</v>
      </c>
      <c r="J260" s="67">
        <f>E260+I260</f>
        <v>154928.4913</v>
      </c>
      <c r="K260" s="39">
        <f>J260/$K$10</f>
        <v>12910.707608333332</v>
      </c>
      <c r="L260" s="39">
        <f>J260/$L$10</f>
        <v>704.220415</v>
      </c>
      <c r="M260" s="39">
        <f>J260/$M$10</f>
        <v>3521.102075</v>
      </c>
      <c r="N260" s="39">
        <f>J260/$N$10</f>
        <v>93.896055333333337</v>
      </c>
      <c r="P260" s="39">
        <f>0.1*C260</f>
        <v>11256.900000000001</v>
      </c>
      <c r="Q260" s="39">
        <f>0.1*J260</f>
        <v>15492.84913</v>
      </c>
      <c r="R260" s="59"/>
    </row>
    <row r="261" spans="1:18">
      <c r="A261" s="123" t="s">
        <v>131</v>
      </c>
      <c r="B261" s="120" t="s">
        <v>31</v>
      </c>
      <c r="C261" s="121">
        <v>112569</v>
      </c>
      <c r="D261" s="67">
        <v>2162</v>
      </c>
      <c r="E261" s="67">
        <f>C261+D261</f>
        <v>114731</v>
      </c>
      <c r="F261" s="39">
        <f>IF(E261&gt;$L$5,$N$5*(E261-$L$5)+$N$4*($L$5-$L$4)+$N$3*($L$4-$L$1),IF($L$5&gt;E261&gt;$L$4,$N$4*(E261-$L$4)+$N$3*($L$4-$L$1),0))</f>
        <v>15897.465499999998</v>
      </c>
      <c r="G261" s="68">
        <f>E261*$G$10</f>
        <v>23726.3708</v>
      </c>
      <c r="H261" s="68">
        <f>E261/100*0.5</f>
        <v>573.655</v>
      </c>
      <c r="I261" s="68">
        <f>F261+G261+H261</f>
        <v>40197.491299999994</v>
      </c>
      <c r="J261" s="67">
        <f>E261+I261</f>
        <v>154928.4913</v>
      </c>
      <c r="K261" s="39">
        <f>J261/$K$10</f>
        <v>12910.707608333332</v>
      </c>
      <c r="L261" s="39">
        <f>J261/$L$10</f>
        <v>704.220415</v>
      </c>
      <c r="M261" s="39">
        <f>J261/$M$10</f>
        <v>3521.102075</v>
      </c>
      <c r="N261" s="39">
        <f>J261/$N$10</f>
        <v>93.896055333333337</v>
      </c>
      <c r="P261" s="39">
        <f>0.1*C261</f>
        <v>11256.900000000001</v>
      </c>
      <c r="Q261" s="39">
        <f>0.1*J261</f>
        <v>15492.84913</v>
      </c>
      <c r="R261" s="59"/>
    </row>
    <row r="262" spans="1:18">
      <c r="A262" s="123" t="s">
        <v>131</v>
      </c>
      <c r="B262" s="120" t="s">
        <v>116</v>
      </c>
      <c r="C262" s="121">
        <v>119133</v>
      </c>
      <c r="D262" s="67">
        <v>2162</v>
      </c>
      <c r="E262" s="67">
        <f>C262+D262</f>
        <v>121295</v>
      </c>
      <c r="F262" s="39">
        <f>IF(E262&gt;$L$5,$N$5*(E262-$L$5)+$N$4*($L$5-$L$4)+$N$3*($L$4-$L$1),IF($L$5&gt;E262&gt;$L$4,$N$4*(E262-$L$4)+$N$3*($L$4-$L$1),0))</f>
        <v>16885.3475</v>
      </c>
      <c r="G262" s="68">
        <f>E262*$G$10</f>
        <v>25083.806</v>
      </c>
      <c r="H262" s="68">
        <f>E262/100*0.5</f>
        <v>606.475</v>
      </c>
      <c r="I262" s="68">
        <f>F262+G262+H262</f>
        <v>42575.6285</v>
      </c>
      <c r="J262" s="67">
        <f>E262+I262</f>
        <v>163870.6285</v>
      </c>
      <c r="K262" s="39">
        <f>J262/$K$10</f>
        <v>13655.885708333333</v>
      </c>
      <c r="L262" s="39">
        <f>J262/$L$10</f>
        <v>744.8664931818181</v>
      </c>
      <c r="M262" s="39">
        <f>J262/$M$10</f>
        <v>3724.3324659090908</v>
      </c>
      <c r="N262" s="39">
        <f>J262/$N$10</f>
        <v>99.31553242424242</v>
      </c>
      <c r="P262" s="39">
        <f>0.1*C262</f>
        <v>11913.300000000001</v>
      </c>
      <c r="Q262" s="39">
        <f>0.1*J262</f>
        <v>16387.06285</v>
      </c>
      <c r="R262" s="59"/>
    </row>
    <row r="263" spans="1:18">
      <c r="A263" s="123"/>
      <c r="B263" s="120"/>
      <c r="C263" s="121"/>
      <c r="D263" s="67"/>
      <c r="E263" s="67"/>
      <c r="F263" s="39"/>
      <c r="G263" s="68"/>
      <c r="H263" s="68"/>
      <c r="I263" s="68"/>
      <c r="J263" s="67"/>
      <c r="K263" s="39"/>
      <c r="L263" s="39"/>
      <c r="M263" s="39"/>
      <c r="N263" s="39"/>
      <c r="P263" s="39"/>
      <c r="Q263" s="39"/>
      <c r="R263" s="59"/>
    </row>
    <row r="264" spans="1:18">
      <c r="A264" s="123"/>
      <c r="B264" s="120"/>
      <c r="C264" s="121"/>
      <c r="D264" s="67"/>
      <c r="E264" s="67"/>
      <c r="F264" s="39"/>
      <c r="G264" s="68"/>
      <c r="H264" s="68"/>
      <c r="I264" s="68"/>
      <c r="J264" s="67"/>
      <c r="K264" s="39"/>
      <c r="L264" s="39"/>
      <c r="M264" s="39"/>
      <c r="N264" s="39"/>
      <c r="P264" s="39"/>
      <c r="Q264" s="39"/>
      <c r="R264" s="59"/>
    </row>
    <row r="265" spans="1:18">
      <c r="A265" s="123" t="s">
        <v>132</v>
      </c>
      <c r="B265" s="120" t="s">
        <v>105</v>
      </c>
      <c r="C265" s="121">
        <v>99425</v>
      </c>
      <c r="D265" s="67">
        <v>2162</v>
      </c>
      <c r="E265" s="67">
        <f>C265+D265</f>
        <v>101587</v>
      </c>
      <c r="F265" s="39">
        <f>IF(E265&gt;$L$5,$N$5*(E265-$L$5)+$N$4*($L$5-$L$4)+$N$3*($L$4-$L$1),IF($L$5&gt;E265&gt;$L$4,$N$4*(E265-$L$4)+$N$3*($L$4-$L$1),0))</f>
        <v>13919.2935</v>
      </c>
      <c r="G265" s="68">
        <f>E265*$G$10</f>
        <v>21008.191600000002</v>
      </c>
      <c r="H265" s="68">
        <f>E265/100*0.5</f>
        <v>507.935</v>
      </c>
      <c r="I265" s="68">
        <f>F265+G265+H265</f>
        <v>35435.4201</v>
      </c>
      <c r="J265" s="67">
        <f>E265+I265</f>
        <v>137022.4201</v>
      </c>
      <c r="K265" s="39">
        <f>J265/$K$10</f>
        <v>11418.535008333332</v>
      </c>
      <c r="L265" s="39">
        <f>J265/$L$10</f>
        <v>622.82918227272717</v>
      </c>
      <c r="M265" s="39">
        <f>J265/$M$10</f>
        <v>3114.1459113636361</v>
      </c>
      <c r="N265" s="39">
        <f>J265/$N$10</f>
        <v>83.04389096969696</v>
      </c>
      <c r="P265" s="39">
        <f>0.1*C265</f>
        <v>9942.5</v>
      </c>
      <c r="Q265" s="39">
        <f>0.1*J265</f>
        <v>13702.24201</v>
      </c>
      <c r="R265" s="59"/>
    </row>
    <row r="266" spans="1:18">
      <c r="A266" s="123" t="s">
        <v>132</v>
      </c>
      <c r="B266" s="120" t="s">
        <v>106</v>
      </c>
      <c r="C266" s="121">
        <v>99425</v>
      </c>
      <c r="D266" s="67">
        <v>2162</v>
      </c>
      <c r="E266" s="67">
        <f>C266+D266</f>
        <v>101587</v>
      </c>
      <c r="F266" s="39">
        <f>IF(E266&gt;$L$5,$N$5*(E266-$L$5)+$N$4*($L$5-$L$4)+$N$3*($L$4-$L$1),IF($L$5&gt;E266&gt;$L$4,$N$4*(E266-$L$4)+$N$3*($L$4-$L$1),0))</f>
        <v>13919.2935</v>
      </c>
      <c r="G266" s="68">
        <f>E266*$G$10</f>
        <v>21008.191600000002</v>
      </c>
      <c r="H266" s="68">
        <f>E266/100*0.5</f>
        <v>507.935</v>
      </c>
      <c r="I266" s="68">
        <f>F266+G266+H266</f>
        <v>35435.4201</v>
      </c>
      <c r="J266" s="67">
        <f>E266+I266</f>
        <v>137022.4201</v>
      </c>
      <c r="K266" s="39">
        <f>J266/$K$10</f>
        <v>11418.535008333332</v>
      </c>
      <c r="L266" s="39">
        <f>J266/$L$10</f>
        <v>622.82918227272717</v>
      </c>
      <c r="M266" s="39">
        <f>J266/$M$10</f>
        <v>3114.1459113636361</v>
      </c>
      <c r="N266" s="39">
        <f>J266/$N$10</f>
        <v>83.04389096969696</v>
      </c>
      <c r="P266" s="39">
        <f>0.1*C266</f>
        <v>9942.5</v>
      </c>
      <c r="Q266" s="39">
        <f>0.1*J266</f>
        <v>13702.24201</v>
      </c>
      <c r="R266" s="59"/>
    </row>
    <row r="267" spans="1:18">
      <c r="A267" s="123" t="s">
        <v>132</v>
      </c>
      <c r="B267" s="120" t="s">
        <v>107</v>
      </c>
      <c r="C267" s="121">
        <v>105996</v>
      </c>
      <c r="D267" s="67">
        <v>2162</v>
      </c>
      <c r="E267" s="67">
        <f>C267+D267</f>
        <v>108158</v>
      </c>
      <c r="F267" s="39">
        <f>IF(E267&gt;$L$5,$N$5*(E267-$L$5)+$N$4*($L$5-$L$4)+$N$3*($L$4-$L$1),IF($L$5&gt;E267&gt;$L$4,$N$4*(E267-$L$4)+$N$3*($L$4-$L$1),0))</f>
        <v>14908.229</v>
      </c>
      <c r="G267" s="68">
        <f>E267*$G$10</f>
        <v>22367.0744</v>
      </c>
      <c r="H267" s="68">
        <f>E267/100*0.5</f>
        <v>540.79</v>
      </c>
      <c r="I267" s="68">
        <f>F267+G267+H267</f>
        <v>37816.093400000005</v>
      </c>
      <c r="J267" s="67">
        <f>E267+I267</f>
        <v>145974.0934</v>
      </c>
      <c r="K267" s="39">
        <f>J267/$K$10</f>
        <v>12164.507783333334</v>
      </c>
      <c r="L267" s="39">
        <f>J267/$L$10</f>
        <v>663.51860636363642</v>
      </c>
      <c r="M267" s="39">
        <f>J267/$M$10</f>
        <v>3317.5930318181822</v>
      </c>
      <c r="N267" s="39">
        <f>J267/$N$10</f>
        <v>88.469147515151519</v>
      </c>
      <c r="P267" s="39">
        <f>0.1*C267</f>
        <v>10599.6</v>
      </c>
      <c r="Q267" s="39">
        <f>0.1*J267</f>
        <v>14597.409340000002</v>
      </c>
      <c r="R267" s="59"/>
    </row>
    <row r="268" spans="1:18">
      <c r="A268" s="123" t="s">
        <v>132</v>
      </c>
      <c r="B268" s="120" t="s">
        <v>30</v>
      </c>
      <c r="C268" s="121">
        <v>112569</v>
      </c>
      <c r="D268" s="67">
        <v>2162</v>
      </c>
      <c r="E268" s="67">
        <f>C268+D268</f>
        <v>114731</v>
      </c>
      <c r="F268" s="39">
        <f>IF(E268&gt;$L$5,$N$5*(E268-$L$5)+$N$4*($L$5-$L$4)+$N$3*($L$4-$L$1),IF($L$5&gt;E268&gt;$L$4,$N$4*(E268-$L$4)+$N$3*($L$4-$L$1),0))</f>
        <v>15897.465499999998</v>
      </c>
      <c r="G268" s="68">
        <f>E268*$G$10</f>
        <v>23726.3708</v>
      </c>
      <c r="H268" s="68">
        <f>E268/100*0.5</f>
        <v>573.655</v>
      </c>
      <c r="I268" s="68">
        <f>F268+G268+H268</f>
        <v>40197.491299999994</v>
      </c>
      <c r="J268" s="67">
        <f>E268+I268</f>
        <v>154928.4913</v>
      </c>
      <c r="K268" s="39">
        <f>J268/$K$10</f>
        <v>12910.707608333332</v>
      </c>
      <c r="L268" s="39">
        <f>J268/$L$10</f>
        <v>704.220415</v>
      </c>
      <c r="M268" s="39">
        <f>J268/$M$10</f>
        <v>3521.102075</v>
      </c>
      <c r="N268" s="39">
        <f>J268/$N$10</f>
        <v>93.896055333333337</v>
      </c>
      <c r="P268" s="39">
        <f>0.1*C268</f>
        <v>11256.900000000001</v>
      </c>
      <c r="Q268" s="39">
        <f>0.1*J268</f>
        <v>15492.84913</v>
      </c>
      <c r="R268" s="59"/>
    </row>
    <row r="269" spans="1:18">
      <c r="A269" s="123" t="s">
        <v>132</v>
      </c>
      <c r="B269" s="120" t="s">
        <v>31</v>
      </c>
      <c r="C269" s="121">
        <v>112569</v>
      </c>
      <c r="D269" s="67">
        <v>2162</v>
      </c>
      <c r="E269" s="67">
        <f>C269+D269</f>
        <v>114731</v>
      </c>
      <c r="F269" s="39">
        <f>IF(E269&gt;$L$5,$N$5*(E269-$L$5)+$N$4*($L$5-$L$4)+$N$3*($L$4-$L$1),IF($L$5&gt;E269&gt;$L$4,$N$4*(E269-$L$4)+$N$3*($L$4-$L$1),0))</f>
        <v>15897.465499999998</v>
      </c>
      <c r="G269" s="68">
        <f>E269*$G$10</f>
        <v>23726.3708</v>
      </c>
      <c r="H269" s="68">
        <f>E269/100*0.5</f>
        <v>573.655</v>
      </c>
      <c r="I269" s="68">
        <f>F269+G269+H269</f>
        <v>40197.491299999994</v>
      </c>
      <c r="J269" s="67">
        <f>E269+I269</f>
        <v>154928.4913</v>
      </c>
      <c r="K269" s="39">
        <f>J269/$K$10</f>
        <v>12910.707608333332</v>
      </c>
      <c r="L269" s="39">
        <f>J269/$L$10</f>
        <v>704.220415</v>
      </c>
      <c r="M269" s="39">
        <f>J269/$M$10</f>
        <v>3521.102075</v>
      </c>
      <c r="N269" s="39">
        <f>J269/$N$10</f>
        <v>93.896055333333337</v>
      </c>
      <c r="P269" s="39">
        <f>0.1*C269</f>
        <v>11256.900000000001</v>
      </c>
      <c r="Q269" s="39">
        <f>0.1*J269</f>
        <v>15492.84913</v>
      </c>
      <c r="R269" s="59"/>
    </row>
    <row r="270" spans="1:18">
      <c r="A270" s="123" t="s">
        <v>132</v>
      </c>
      <c r="B270" s="120" t="s">
        <v>116</v>
      </c>
      <c r="C270" s="121">
        <v>119133</v>
      </c>
      <c r="D270" s="67">
        <v>2162</v>
      </c>
      <c r="E270" s="67">
        <f>C270+D270</f>
        <v>121295</v>
      </c>
      <c r="F270" s="39">
        <f>IF(E270&gt;$L$5,$N$5*(E270-$L$5)+$N$4*($L$5-$L$4)+$N$3*($L$4-$L$1),IF($L$5&gt;E270&gt;$L$4,$N$4*(E270-$L$4)+$N$3*($L$4-$L$1),0))</f>
        <v>16885.3475</v>
      </c>
      <c r="G270" s="68">
        <f>E270*$G$10</f>
        <v>25083.806</v>
      </c>
      <c r="H270" s="68">
        <f>E270/100*0.5</f>
        <v>606.475</v>
      </c>
      <c r="I270" s="68">
        <f>F270+G270+H270</f>
        <v>42575.6285</v>
      </c>
      <c r="J270" s="67">
        <f>E270+I270</f>
        <v>163870.6285</v>
      </c>
      <c r="K270" s="39">
        <f>J270/$K$10</f>
        <v>13655.885708333333</v>
      </c>
      <c r="L270" s="39">
        <f>J270/$L$10</f>
        <v>744.8664931818181</v>
      </c>
      <c r="M270" s="39">
        <f>J270/$M$10</f>
        <v>3724.3324659090908</v>
      </c>
      <c r="N270" s="39">
        <f>J270/$N$10</f>
        <v>99.31553242424242</v>
      </c>
      <c r="P270" s="39">
        <f>0.1*C270</f>
        <v>11913.300000000001</v>
      </c>
      <c r="Q270" s="39">
        <f>0.1*J270</f>
        <v>16387.06285</v>
      </c>
      <c r="R270" s="59"/>
    </row>
    <row r="271" spans="1:18">
      <c r="A271" s="123"/>
      <c r="B271" s="120"/>
      <c r="C271" s="121"/>
      <c r="D271" s="67"/>
      <c r="E271" s="67"/>
      <c r="F271" s="39"/>
      <c r="G271" s="68"/>
      <c r="H271" s="68"/>
      <c r="I271" s="68"/>
      <c r="J271" s="67"/>
      <c r="K271" s="39"/>
      <c r="L271" s="39"/>
      <c r="M271" s="39"/>
      <c r="N271" s="39"/>
      <c r="P271" s="39"/>
      <c r="Q271" s="39"/>
      <c r="R271" s="59"/>
    </row>
    <row r="272" spans="1:18">
      <c r="A272" s="123"/>
      <c r="B272" s="120"/>
      <c r="C272" s="121"/>
      <c r="D272" s="67"/>
      <c r="E272" s="67"/>
      <c r="F272" s="39"/>
      <c r="G272" s="68"/>
      <c r="H272" s="68"/>
      <c r="I272" s="68"/>
      <c r="J272" s="67"/>
      <c r="K272" s="39"/>
      <c r="L272" s="39"/>
      <c r="M272" s="39"/>
      <c r="N272" s="39"/>
      <c r="P272" s="39"/>
      <c r="Q272" s="39"/>
      <c r="R272" s="59"/>
    </row>
    <row r="273" spans="1:18">
      <c r="A273" s="123" t="s">
        <v>133</v>
      </c>
      <c r="B273" s="120" t="s">
        <v>106</v>
      </c>
      <c r="C273" s="121">
        <v>99425</v>
      </c>
      <c r="D273" s="67">
        <v>2162</v>
      </c>
      <c r="E273" s="67">
        <f>C273+D273</f>
        <v>101587</v>
      </c>
      <c r="F273" s="39">
        <f>IF(E273&gt;$L$5,$N$5*(E273-$L$5)+$N$4*($L$5-$L$4)+$N$3*($L$4-$L$1),IF($L$5&gt;E273&gt;$L$4,$N$4*(E273-$L$4)+$N$3*($L$4-$L$1),0))</f>
        <v>13919.2935</v>
      </c>
      <c r="G273" s="68">
        <f>E273*$G$10</f>
        <v>21008.191600000002</v>
      </c>
      <c r="H273" s="68">
        <f>E273/100*0.5</f>
        <v>507.935</v>
      </c>
      <c r="I273" s="68">
        <f>F273+G273+H273</f>
        <v>35435.4201</v>
      </c>
      <c r="J273" s="67">
        <f>E273+I273</f>
        <v>137022.4201</v>
      </c>
      <c r="K273" s="39">
        <f>J273/$K$10</f>
        <v>11418.535008333332</v>
      </c>
      <c r="L273" s="39">
        <f>J273/$L$10</f>
        <v>622.82918227272717</v>
      </c>
      <c r="M273" s="39">
        <f>J273/$M$10</f>
        <v>3114.1459113636361</v>
      </c>
      <c r="N273" s="39">
        <f>J273/$N$10</f>
        <v>83.04389096969696</v>
      </c>
      <c r="P273" s="39">
        <f>0.1*C273</f>
        <v>9942.5</v>
      </c>
      <c r="Q273" s="39">
        <f>0.1*J273</f>
        <v>13702.24201</v>
      </c>
      <c r="R273" s="59"/>
    </row>
    <row r="274" spans="1:18">
      <c r="A274" s="123" t="s">
        <v>133</v>
      </c>
      <c r="B274" s="120" t="s">
        <v>107</v>
      </c>
      <c r="C274" s="121">
        <v>105996</v>
      </c>
      <c r="D274" s="67">
        <v>2162</v>
      </c>
      <c r="E274" s="67">
        <f>C274+D274</f>
        <v>108158</v>
      </c>
      <c r="F274" s="39">
        <f>IF(E274&gt;$L$5,$N$5*(E274-$L$5)+$N$4*($L$5-$L$4)+$N$3*($L$4-$L$1),IF($L$5&gt;E274&gt;$L$4,$N$4*(E274-$L$4)+$N$3*($L$4-$L$1),0))</f>
        <v>14908.229</v>
      </c>
      <c r="G274" s="68">
        <f>E274*$G$10</f>
        <v>22367.0744</v>
      </c>
      <c r="H274" s="68">
        <f>E274/100*0.5</f>
        <v>540.79</v>
      </c>
      <c r="I274" s="68">
        <f>F274+G274+H274</f>
        <v>37816.093400000005</v>
      </c>
      <c r="J274" s="67">
        <f>E274+I274</f>
        <v>145974.0934</v>
      </c>
      <c r="K274" s="39">
        <f>J274/$K$10</f>
        <v>12164.507783333334</v>
      </c>
      <c r="L274" s="39">
        <f>J274/$L$10</f>
        <v>663.51860636363642</v>
      </c>
      <c r="M274" s="39">
        <f>J274/$M$10</f>
        <v>3317.5930318181822</v>
      </c>
      <c r="N274" s="39">
        <f>J274/$N$10</f>
        <v>88.469147515151519</v>
      </c>
      <c r="P274" s="39">
        <f>0.1*C274</f>
        <v>10599.6</v>
      </c>
      <c r="Q274" s="39">
        <f>0.1*J274</f>
        <v>14597.409340000002</v>
      </c>
      <c r="R274" s="59"/>
    </row>
    <row r="275" spans="1:18">
      <c r="A275" s="123" t="s">
        <v>133</v>
      </c>
      <c r="B275" s="120" t="s">
        <v>26</v>
      </c>
      <c r="C275" s="121">
        <v>105996</v>
      </c>
      <c r="D275" s="67">
        <v>2162</v>
      </c>
      <c r="E275" s="67">
        <f>C275+D275</f>
        <v>108158</v>
      </c>
      <c r="F275" s="39">
        <f>IF(E275&gt;$L$5,$N$5*(E275-$L$5)+$N$4*($L$5-$L$4)+$N$3*($L$4-$L$1),IF($L$5&gt;E275&gt;$L$4,$N$4*(E275-$L$4)+$N$3*($L$4-$L$1),0))</f>
        <v>14908.229</v>
      </c>
      <c r="G275" s="68">
        <f>E275*$G$10</f>
        <v>22367.0744</v>
      </c>
      <c r="H275" s="68">
        <f>E275/100*0.5</f>
        <v>540.79</v>
      </c>
      <c r="I275" s="68">
        <f>F275+G275+H275</f>
        <v>37816.093400000005</v>
      </c>
      <c r="J275" s="67">
        <f>E275+I275</f>
        <v>145974.0934</v>
      </c>
      <c r="K275" s="39">
        <f>J275/$K$10</f>
        <v>12164.507783333334</v>
      </c>
      <c r="L275" s="39">
        <f>J275/$L$10</f>
        <v>663.51860636363642</v>
      </c>
      <c r="M275" s="39">
        <f>J275/$M$10</f>
        <v>3317.5930318181822</v>
      </c>
      <c r="N275" s="39">
        <f>J275/$N$10</f>
        <v>88.469147515151519</v>
      </c>
      <c r="P275" s="39">
        <f>0.1*C275</f>
        <v>10599.6</v>
      </c>
      <c r="Q275" s="39">
        <f>0.1*J275</f>
        <v>14597.409340000002</v>
      </c>
      <c r="R275" s="59"/>
    </row>
    <row r="276" spans="1:18">
      <c r="A276" s="123" t="s">
        <v>133</v>
      </c>
      <c r="B276" s="120" t="s">
        <v>30</v>
      </c>
      <c r="C276" s="121">
        <v>112569</v>
      </c>
      <c r="D276" s="67">
        <v>2162</v>
      </c>
      <c r="E276" s="67">
        <f>C276+D276</f>
        <v>114731</v>
      </c>
      <c r="F276" s="39">
        <f>IF(E276&gt;$L$5,$N$5*(E276-$L$5)+$N$4*($L$5-$L$4)+$N$3*($L$4-$L$1),IF($L$5&gt;E276&gt;$L$4,$N$4*(E276-$L$4)+$N$3*($L$4-$L$1),0))</f>
        <v>15897.465499999998</v>
      </c>
      <c r="G276" s="68">
        <f>E276*$G$10</f>
        <v>23726.3708</v>
      </c>
      <c r="H276" s="68">
        <f>E276/100*0.5</f>
        <v>573.655</v>
      </c>
      <c r="I276" s="68">
        <f>F276+G276+H276</f>
        <v>40197.491299999994</v>
      </c>
      <c r="J276" s="67">
        <f>E276+I276</f>
        <v>154928.4913</v>
      </c>
      <c r="K276" s="39">
        <f>J276/$K$10</f>
        <v>12910.707608333332</v>
      </c>
      <c r="L276" s="39">
        <f>J276/$L$10</f>
        <v>704.220415</v>
      </c>
      <c r="M276" s="39">
        <f>J276/$M$10</f>
        <v>3521.102075</v>
      </c>
      <c r="N276" s="39">
        <f>J276/$N$10</f>
        <v>93.896055333333337</v>
      </c>
      <c r="P276" s="39">
        <f>0.1*C276</f>
        <v>11256.900000000001</v>
      </c>
      <c r="Q276" s="39">
        <f>0.1*J276</f>
        <v>15492.84913</v>
      </c>
      <c r="R276" s="59"/>
    </row>
    <row r="277" spans="1:18">
      <c r="A277" s="123" t="s">
        <v>133</v>
      </c>
      <c r="B277" s="120" t="s">
        <v>31</v>
      </c>
      <c r="C277" s="121">
        <v>112569</v>
      </c>
      <c r="D277" s="67">
        <v>2162</v>
      </c>
      <c r="E277" s="67">
        <f>C277+D277</f>
        <v>114731</v>
      </c>
      <c r="F277" s="39">
        <f>IF(E277&gt;$L$5,$N$5*(E277-$L$5)+$N$4*($L$5-$L$4)+$N$3*($L$4-$L$1),IF($L$5&gt;E277&gt;$L$4,$N$4*(E277-$L$4)+$N$3*($L$4-$L$1),0))</f>
        <v>15897.465499999998</v>
      </c>
      <c r="G277" s="68">
        <f>E277*$G$10</f>
        <v>23726.3708</v>
      </c>
      <c r="H277" s="68">
        <f>E277/100*0.5</f>
        <v>573.655</v>
      </c>
      <c r="I277" s="68">
        <f>F277+G277+H277</f>
        <v>40197.491299999994</v>
      </c>
      <c r="J277" s="67">
        <f>E277+I277</f>
        <v>154928.4913</v>
      </c>
      <c r="K277" s="39">
        <f>J277/$K$10</f>
        <v>12910.707608333332</v>
      </c>
      <c r="L277" s="39">
        <f>J277/$L$10</f>
        <v>704.220415</v>
      </c>
      <c r="M277" s="39">
        <f>J277/$M$10</f>
        <v>3521.102075</v>
      </c>
      <c r="N277" s="39">
        <f>J277/$N$10</f>
        <v>93.896055333333337</v>
      </c>
      <c r="P277" s="39">
        <f>0.1*C277</f>
        <v>11256.900000000001</v>
      </c>
      <c r="Q277" s="39">
        <f>0.1*J277</f>
        <v>15492.84913</v>
      </c>
      <c r="R277" s="59"/>
    </row>
    <row r="278" spans="1:18">
      <c r="A278" s="123" t="s">
        <v>133</v>
      </c>
      <c r="B278" s="120" t="s">
        <v>116</v>
      </c>
      <c r="C278" s="121">
        <v>119133</v>
      </c>
      <c r="D278" s="67">
        <v>2162</v>
      </c>
      <c r="E278" s="67">
        <f>C278+D278</f>
        <v>121295</v>
      </c>
      <c r="F278" s="39">
        <f>IF(E278&gt;$L$5,$N$5*(E278-$L$5)+$N$4*($L$5-$L$4)+$N$3*($L$4-$L$1),IF($L$5&gt;E278&gt;$L$4,$N$4*(E278-$L$4)+$N$3*($L$4-$L$1),0))</f>
        <v>16885.3475</v>
      </c>
      <c r="G278" s="68">
        <f>E278*$G$10</f>
        <v>25083.806</v>
      </c>
      <c r="H278" s="68">
        <f>E278/100*0.5</f>
        <v>606.475</v>
      </c>
      <c r="I278" s="68">
        <f>F278+G278+H278</f>
        <v>42575.6285</v>
      </c>
      <c r="J278" s="67">
        <f>E278+I278</f>
        <v>163870.6285</v>
      </c>
      <c r="K278" s="39">
        <f>J278/$K$10</f>
        <v>13655.885708333333</v>
      </c>
      <c r="L278" s="39">
        <f>J278/$L$10</f>
        <v>744.8664931818181</v>
      </c>
      <c r="M278" s="39">
        <f>J278/$M$10</f>
        <v>3724.3324659090908</v>
      </c>
      <c r="N278" s="39">
        <f>J278/$N$10</f>
        <v>99.31553242424242</v>
      </c>
      <c r="P278" s="39">
        <f>0.1*C278</f>
        <v>11913.300000000001</v>
      </c>
      <c r="Q278" s="39">
        <f>0.1*J278</f>
        <v>16387.06285</v>
      </c>
      <c r="R278" s="59"/>
    </row>
    <row r="279" spans="1:18">
      <c r="A279" s="123"/>
      <c r="B279" s="120"/>
      <c r="C279" s="121"/>
      <c r="D279" s="67"/>
      <c r="E279" s="67"/>
      <c r="F279" s="39"/>
      <c r="G279" s="68"/>
      <c r="H279" s="68"/>
      <c r="I279" s="68"/>
      <c r="J279" s="67"/>
      <c r="K279" s="39"/>
      <c r="L279" s="39"/>
      <c r="M279" s="39"/>
      <c r="N279" s="39"/>
      <c r="P279" s="39"/>
      <c r="Q279" s="39"/>
      <c r="R279" s="59"/>
    </row>
    <row r="280" spans="1:18">
      <c r="A280" s="123"/>
      <c r="B280" s="120"/>
      <c r="C280" s="121"/>
      <c r="D280" s="67"/>
      <c r="E280" s="67"/>
      <c r="F280" s="39"/>
      <c r="G280" s="68"/>
      <c r="H280" s="68"/>
      <c r="I280" s="68"/>
      <c r="J280" s="67"/>
      <c r="K280" s="39"/>
      <c r="L280" s="39"/>
      <c r="M280" s="39"/>
      <c r="N280" s="39"/>
      <c r="P280" s="39"/>
      <c r="Q280" s="39"/>
      <c r="R280" s="59"/>
    </row>
    <row r="281" spans="1:18">
      <c r="A281" s="123" t="s">
        <v>134</v>
      </c>
      <c r="B281" s="120" t="s">
        <v>106</v>
      </c>
      <c r="C281" s="121">
        <v>99425</v>
      </c>
      <c r="D281" s="67">
        <v>2162</v>
      </c>
      <c r="E281" s="67">
        <f>C281+D281</f>
        <v>101587</v>
      </c>
      <c r="F281" s="39">
        <f>IF(E281&gt;$L$5,$N$5*(E281-$L$5)+$N$4*($L$5-$L$4)+$N$3*($L$4-$L$1),IF($L$5&gt;E281&gt;$L$4,$N$4*(E281-$L$4)+$N$3*($L$4-$L$1),0))</f>
        <v>13919.2935</v>
      </c>
      <c r="G281" s="68">
        <f>E281*$G$10</f>
        <v>21008.191600000002</v>
      </c>
      <c r="H281" s="68">
        <f>E281/100*0.5</f>
        <v>507.935</v>
      </c>
      <c r="I281" s="68">
        <f>F281+G281+H281</f>
        <v>35435.4201</v>
      </c>
      <c r="J281" s="67">
        <f>E281+I281</f>
        <v>137022.4201</v>
      </c>
      <c r="K281" s="39">
        <f>J281/$K$10</f>
        <v>11418.535008333332</v>
      </c>
      <c r="L281" s="39">
        <f>J281/$L$10</f>
        <v>622.82918227272717</v>
      </c>
      <c r="M281" s="39">
        <f>J281/$M$10</f>
        <v>3114.1459113636361</v>
      </c>
      <c r="N281" s="39">
        <f>J281/$N$10</f>
        <v>83.04389096969696</v>
      </c>
      <c r="P281" s="39">
        <f>0.1*C281</f>
        <v>9942.5</v>
      </c>
      <c r="Q281" s="39">
        <f>0.1*J281</f>
        <v>13702.24201</v>
      </c>
      <c r="R281" s="59"/>
    </row>
    <row r="282" spans="1:18">
      <c r="A282" s="123" t="s">
        <v>134</v>
      </c>
      <c r="B282" s="120" t="s">
        <v>107</v>
      </c>
      <c r="C282" s="121">
        <v>105996</v>
      </c>
      <c r="D282" s="67">
        <v>2162</v>
      </c>
      <c r="E282" s="67">
        <f>C282+D282</f>
        <v>108158</v>
      </c>
      <c r="F282" s="39">
        <f>IF(E282&gt;$L$5,$N$5*(E282-$L$5)+$N$4*($L$5-$L$4)+$N$3*($L$4-$L$1),IF($L$5&gt;E282&gt;$L$4,$N$4*(E282-$L$4)+$N$3*($L$4-$L$1),0))</f>
        <v>14908.229</v>
      </c>
      <c r="G282" s="68">
        <f>E282*$G$10</f>
        <v>22367.0744</v>
      </c>
      <c r="H282" s="68">
        <f>E282/100*0.5</f>
        <v>540.79</v>
      </c>
      <c r="I282" s="68">
        <f>F282+G282+H282</f>
        <v>37816.093400000005</v>
      </c>
      <c r="J282" s="67">
        <f>E282+I282</f>
        <v>145974.0934</v>
      </c>
      <c r="K282" s="39">
        <f>J282/$K$10</f>
        <v>12164.507783333334</v>
      </c>
      <c r="L282" s="39">
        <f>J282/$L$10</f>
        <v>663.51860636363642</v>
      </c>
      <c r="M282" s="39">
        <f>J282/$M$10</f>
        <v>3317.5930318181822</v>
      </c>
      <c r="N282" s="39">
        <f>J282/$N$10</f>
        <v>88.469147515151519</v>
      </c>
      <c r="P282" s="39">
        <f>0.1*C282</f>
        <v>10599.6</v>
      </c>
      <c r="Q282" s="39">
        <f>0.1*J282</f>
        <v>14597.409340000002</v>
      </c>
      <c r="R282" s="59"/>
    </row>
    <row r="283" spans="1:18">
      <c r="A283" s="123" t="s">
        <v>134</v>
      </c>
      <c r="B283" s="120" t="s">
        <v>26</v>
      </c>
      <c r="C283" s="121">
        <v>105996</v>
      </c>
      <c r="D283" s="67">
        <v>2162</v>
      </c>
      <c r="E283" s="67">
        <f>C283+D283</f>
        <v>108158</v>
      </c>
      <c r="F283" s="39">
        <f>IF(E283&gt;$L$5,$N$5*(E283-$L$5)+$N$4*($L$5-$L$4)+$N$3*($L$4-$L$1),IF($L$5&gt;E283&gt;$L$4,$N$4*(E283-$L$4)+$N$3*($L$4-$L$1),0))</f>
        <v>14908.229</v>
      </c>
      <c r="G283" s="68">
        <f>E283*$G$10</f>
        <v>22367.0744</v>
      </c>
      <c r="H283" s="68">
        <f>E283/100*0.5</f>
        <v>540.79</v>
      </c>
      <c r="I283" s="68">
        <f>F283+G283+H283</f>
        <v>37816.093400000005</v>
      </c>
      <c r="J283" s="67">
        <f>E283+I283</f>
        <v>145974.0934</v>
      </c>
      <c r="K283" s="39">
        <f>J283/$K$10</f>
        <v>12164.507783333334</v>
      </c>
      <c r="L283" s="39">
        <f>J283/$L$10</f>
        <v>663.51860636363642</v>
      </c>
      <c r="M283" s="39">
        <f>J283/$M$10</f>
        <v>3317.5930318181822</v>
      </c>
      <c r="N283" s="39">
        <f>J283/$N$10</f>
        <v>88.469147515151519</v>
      </c>
      <c r="P283" s="39">
        <f>0.1*C283</f>
        <v>10599.6</v>
      </c>
      <c r="Q283" s="39">
        <f>0.1*J283</f>
        <v>14597.409340000002</v>
      </c>
      <c r="R283" s="59"/>
    </row>
    <row r="284" spans="1:18">
      <c r="A284" s="123" t="s">
        <v>134</v>
      </c>
      <c r="B284" s="120" t="s">
        <v>30</v>
      </c>
      <c r="C284" s="121">
        <v>112569</v>
      </c>
      <c r="D284" s="67">
        <v>2162</v>
      </c>
      <c r="E284" s="67">
        <f>C284+D284</f>
        <v>114731</v>
      </c>
      <c r="F284" s="39">
        <f>IF(E284&gt;$L$5,$N$5*(E284-$L$5)+$N$4*($L$5-$L$4)+$N$3*($L$4-$L$1),IF($L$5&gt;E284&gt;$L$4,$N$4*(E284-$L$4)+$N$3*($L$4-$L$1),0))</f>
        <v>15897.465499999998</v>
      </c>
      <c r="G284" s="68">
        <f>E284*$G$10</f>
        <v>23726.3708</v>
      </c>
      <c r="H284" s="68">
        <f>E284/100*0.5</f>
        <v>573.655</v>
      </c>
      <c r="I284" s="68">
        <f>F284+G284+H284</f>
        <v>40197.491299999994</v>
      </c>
      <c r="J284" s="67">
        <f>E284+I284</f>
        <v>154928.4913</v>
      </c>
      <c r="K284" s="39">
        <f>J284/$K$10</f>
        <v>12910.707608333332</v>
      </c>
      <c r="L284" s="39">
        <f>J284/$L$10</f>
        <v>704.220415</v>
      </c>
      <c r="M284" s="39">
        <f>J284/$M$10</f>
        <v>3521.102075</v>
      </c>
      <c r="N284" s="39">
        <f>J284/$N$10</f>
        <v>93.896055333333337</v>
      </c>
      <c r="P284" s="39">
        <f>0.1*C284</f>
        <v>11256.900000000001</v>
      </c>
      <c r="Q284" s="39">
        <f>0.1*J284</f>
        <v>15492.84913</v>
      </c>
      <c r="R284" s="59"/>
    </row>
    <row r="285" spans="1:18">
      <c r="A285" s="123" t="s">
        <v>134</v>
      </c>
      <c r="B285" s="120" t="s">
        <v>116</v>
      </c>
      <c r="C285" s="121">
        <v>119133</v>
      </c>
      <c r="D285" s="67">
        <v>2162</v>
      </c>
      <c r="E285" s="67">
        <f>C285+D285</f>
        <v>121295</v>
      </c>
      <c r="F285" s="39">
        <f>IF(E285&gt;$L$5,$N$5*(E285-$L$5)+$N$4*($L$5-$L$4)+$N$3*($L$4-$L$1),IF($L$5&gt;E285&gt;$L$4,$N$4*(E285-$L$4)+$N$3*($L$4-$L$1),0))</f>
        <v>16885.3475</v>
      </c>
      <c r="G285" s="68">
        <f>E285*$G$10</f>
        <v>25083.806</v>
      </c>
      <c r="H285" s="68">
        <f>E285/100*0.5</f>
        <v>606.475</v>
      </c>
      <c r="I285" s="68">
        <f>F285+G285+H285</f>
        <v>42575.6285</v>
      </c>
      <c r="J285" s="67">
        <f>E285+I285</f>
        <v>163870.6285</v>
      </c>
      <c r="K285" s="39">
        <f>J285/$K$10</f>
        <v>13655.885708333333</v>
      </c>
      <c r="L285" s="39">
        <f>J285/$L$10</f>
        <v>744.8664931818181</v>
      </c>
      <c r="M285" s="39">
        <f>J285/$M$10</f>
        <v>3724.3324659090908</v>
      </c>
      <c r="N285" s="39">
        <f>J285/$N$10</f>
        <v>99.31553242424242</v>
      </c>
      <c r="P285" s="39">
        <f>0.1*C285</f>
        <v>11913.300000000001</v>
      </c>
      <c r="Q285" s="39">
        <f>0.1*J285</f>
        <v>16387.06285</v>
      </c>
      <c r="R285" s="59"/>
    </row>
    <row r="286" spans="1:18">
      <c r="A286" s="123"/>
      <c r="B286" s="120"/>
      <c r="C286" s="121"/>
      <c r="D286" s="67"/>
      <c r="E286" s="67"/>
      <c r="F286" s="39"/>
      <c r="G286" s="68"/>
      <c r="H286" s="68"/>
      <c r="I286" s="68"/>
      <c r="J286" s="67"/>
      <c r="K286" s="39"/>
      <c r="L286" s="39"/>
      <c r="M286" s="39"/>
      <c r="N286" s="39"/>
      <c r="P286" s="39"/>
      <c r="Q286" s="39"/>
      <c r="R286" s="59"/>
    </row>
    <row r="287" spans="1:18">
      <c r="A287" s="123"/>
      <c r="B287" s="120"/>
      <c r="C287" s="121"/>
      <c r="D287" s="67"/>
      <c r="E287" s="67"/>
      <c r="F287" s="39"/>
      <c r="G287" s="68"/>
      <c r="H287" s="68"/>
      <c r="I287" s="68"/>
      <c r="J287" s="67"/>
      <c r="K287" s="39"/>
      <c r="L287" s="39"/>
      <c r="M287" s="39"/>
      <c r="N287" s="39"/>
      <c r="P287" s="39"/>
      <c r="Q287" s="39"/>
      <c r="R287" s="59"/>
    </row>
    <row r="288" spans="1:18">
      <c r="A288" s="123" t="s">
        <v>135</v>
      </c>
      <c r="B288" s="120" t="s">
        <v>106</v>
      </c>
      <c r="C288" s="121">
        <v>99425</v>
      </c>
      <c r="D288" s="67">
        <v>2162</v>
      </c>
      <c r="E288" s="67">
        <f>C288+D288</f>
        <v>101587</v>
      </c>
      <c r="F288" s="39">
        <f>IF(E288&gt;$L$5,$N$5*(E288-$L$5)+$N$4*($L$5-$L$4)+$N$3*($L$4-$L$1),IF($L$5&gt;E288&gt;$L$4,$N$4*(E288-$L$4)+$N$3*($L$4-$L$1),0))</f>
        <v>13919.2935</v>
      </c>
      <c r="G288" s="68">
        <f>E288*$G$10</f>
        <v>21008.191600000002</v>
      </c>
      <c r="H288" s="68">
        <f>E288/100*0.5</f>
        <v>507.935</v>
      </c>
      <c r="I288" s="68">
        <f>F288+G288+H288</f>
        <v>35435.4201</v>
      </c>
      <c r="J288" s="67">
        <f>E288+I288</f>
        <v>137022.4201</v>
      </c>
      <c r="K288" s="39">
        <f>J288/$K$10</f>
        <v>11418.535008333332</v>
      </c>
      <c r="L288" s="39">
        <f>J288/$L$10</f>
        <v>622.82918227272717</v>
      </c>
      <c r="M288" s="39">
        <f>J288/$M$10</f>
        <v>3114.1459113636361</v>
      </c>
      <c r="N288" s="39">
        <f>J288/$N$10</f>
        <v>83.04389096969696</v>
      </c>
      <c r="P288" s="39">
        <f>0.1*C288</f>
        <v>9942.5</v>
      </c>
      <c r="Q288" s="39">
        <f>0.1*J288</f>
        <v>13702.24201</v>
      </c>
      <c r="R288" s="59"/>
    </row>
    <row r="289" spans="1:18">
      <c r="A289" s="123" t="s">
        <v>135</v>
      </c>
      <c r="B289" s="120" t="s">
        <v>107</v>
      </c>
      <c r="C289" s="121">
        <v>105996</v>
      </c>
      <c r="D289" s="67">
        <v>2162</v>
      </c>
      <c r="E289" s="67">
        <f>C289+D289</f>
        <v>108158</v>
      </c>
      <c r="F289" s="39">
        <f>IF(E289&gt;$L$5,$N$5*(E289-$L$5)+$N$4*($L$5-$L$4)+$N$3*($L$4-$L$1),IF($L$5&gt;E289&gt;$L$4,$N$4*(E289-$L$4)+$N$3*($L$4-$L$1),0))</f>
        <v>14908.229</v>
      </c>
      <c r="G289" s="68">
        <f>E289*$G$10</f>
        <v>22367.0744</v>
      </c>
      <c r="H289" s="68">
        <f>E289/100*0.5</f>
        <v>540.79</v>
      </c>
      <c r="I289" s="68">
        <f>F289+G289+H289</f>
        <v>37816.093400000005</v>
      </c>
      <c r="J289" s="67">
        <f>E289+I289</f>
        <v>145974.0934</v>
      </c>
      <c r="K289" s="39">
        <f>J289/$K$10</f>
        <v>12164.507783333334</v>
      </c>
      <c r="L289" s="39">
        <f>J289/$L$10</f>
        <v>663.51860636363642</v>
      </c>
      <c r="M289" s="39">
        <f>J289/$M$10</f>
        <v>3317.5930318181822</v>
      </c>
      <c r="N289" s="39">
        <f>J289/$N$10</f>
        <v>88.469147515151519</v>
      </c>
      <c r="P289" s="39">
        <f>0.1*C289</f>
        <v>10599.6</v>
      </c>
      <c r="Q289" s="39">
        <f>0.1*J289</f>
        <v>14597.409340000002</v>
      </c>
      <c r="R289" s="59"/>
    </row>
    <row r="290" spans="1:18">
      <c r="A290" s="123" t="s">
        <v>135</v>
      </c>
      <c r="B290" s="120" t="s">
        <v>30</v>
      </c>
      <c r="C290" s="121">
        <v>112569</v>
      </c>
      <c r="D290" s="67">
        <v>2162</v>
      </c>
      <c r="E290" s="67">
        <f>C290+D290</f>
        <v>114731</v>
      </c>
      <c r="F290" s="39">
        <f>IF(E290&gt;$L$5,$N$5*(E290-$L$5)+$N$4*($L$5-$L$4)+$N$3*($L$4-$L$1),IF($L$5&gt;E290&gt;$L$4,$N$4*(E290-$L$4)+$N$3*($L$4-$L$1),0))</f>
        <v>15897.465499999998</v>
      </c>
      <c r="G290" s="68">
        <f>E290*$G$10</f>
        <v>23726.3708</v>
      </c>
      <c r="H290" s="68">
        <f>E290/100*0.5</f>
        <v>573.655</v>
      </c>
      <c r="I290" s="68">
        <f>F290+G290+H290</f>
        <v>40197.491299999994</v>
      </c>
      <c r="J290" s="67">
        <f>E290+I290</f>
        <v>154928.4913</v>
      </c>
      <c r="K290" s="39">
        <f>J290/$K$10</f>
        <v>12910.707608333332</v>
      </c>
      <c r="L290" s="39">
        <f>J290/$L$10</f>
        <v>704.220415</v>
      </c>
      <c r="M290" s="39">
        <f>J290/$M$10</f>
        <v>3521.102075</v>
      </c>
      <c r="N290" s="39">
        <f>J290/$N$10</f>
        <v>93.896055333333337</v>
      </c>
      <c r="P290" s="39">
        <f>0.1*C290</f>
        <v>11256.900000000001</v>
      </c>
      <c r="Q290" s="39">
        <f>0.1*J290</f>
        <v>15492.84913</v>
      </c>
      <c r="R290" s="59"/>
    </row>
    <row r="291" spans="1:18">
      <c r="A291" s="123" t="s">
        <v>135</v>
      </c>
      <c r="B291" s="120" t="s">
        <v>116</v>
      </c>
      <c r="C291" s="121">
        <v>119133</v>
      </c>
      <c r="D291" s="67">
        <v>2162</v>
      </c>
      <c r="E291" s="67">
        <f>C291+D291</f>
        <v>121295</v>
      </c>
      <c r="F291" s="39">
        <f>IF(E291&gt;$L$5,$N$5*(E291-$L$5)+$N$4*($L$5-$L$4)+$N$3*($L$4-$L$1),IF($L$5&gt;E291&gt;$L$4,$N$4*(E291-$L$4)+$N$3*($L$4-$L$1),0))</f>
        <v>16885.3475</v>
      </c>
      <c r="G291" s="68">
        <f>E291*$G$10</f>
        <v>25083.806</v>
      </c>
      <c r="H291" s="68">
        <f>E291/100*0.5</f>
        <v>606.475</v>
      </c>
      <c r="I291" s="68">
        <f>F291+G291+H291</f>
        <v>42575.6285</v>
      </c>
      <c r="J291" s="67">
        <f>E291+I291</f>
        <v>163870.6285</v>
      </c>
      <c r="K291" s="39">
        <f>J291/$K$10</f>
        <v>13655.885708333333</v>
      </c>
      <c r="L291" s="39">
        <f>J291/$L$10</f>
        <v>744.8664931818181</v>
      </c>
      <c r="M291" s="39">
        <f>J291/$M$10</f>
        <v>3724.3324659090908</v>
      </c>
      <c r="N291" s="39">
        <f>J291/$N$10</f>
        <v>99.31553242424242</v>
      </c>
      <c r="P291" s="39">
        <f>0.1*C291</f>
        <v>11913.300000000001</v>
      </c>
      <c r="Q291" s="39">
        <f>0.1*J291</f>
        <v>16387.06285</v>
      </c>
      <c r="R291" s="59"/>
    </row>
    <row r="292" spans="1:18">
      <c r="A292" s="123"/>
      <c r="B292" s="120"/>
      <c r="C292" s="121"/>
      <c r="D292" s="67"/>
      <c r="E292" s="67"/>
      <c r="F292" s="39"/>
      <c r="G292" s="68"/>
      <c r="H292" s="68"/>
      <c r="I292" s="68"/>
      <c r="J292" s="67"/>
      <c r="K292" s="39"/>
      <c r="L292" s="39"/>
      <c r="M292" s="39"/>
      <c r="N292" s="39"/>
      <c r="P292" s="39"/>
      <c r="Q292" s="39"/>
      <c r="R292" s="59"/>
    </row>
    <row r="293" spans="1:18">
      <c r="A293" s="123"/>
      <c r="B293" s="120"/>
      <c r="C293" s="121"/>
      <c r="D293" s="67"/>
      <c r="E293" s="67"/>
      <c r="F293" s="39"/>
      <c r="G293" s="68"/>
      <c r="H293" s="68"/>
      <c r="I293" s="68"/>
      <c r="J293" s="67"/>
      <c r="K293" s="39"/>
      <c r="L293" s="39"/>
      <c r="M293" s="39"/>
      <c r="N293" s="39"/>
      <c r="P293" s="39"/>
      <c r="Q293" s="39"/>
      <c r="R293" s="59"/>
    </row>
    <row r="294" spans="1:18">
      <c r="A294" s="123" t="s">
        <v>136</v>
      </c>
      <c r="B294" s="120" t="s">
        <v>29</v>
      </c>
      <c r="C294" s="121">
        <v>105996</v>
      </c>
      <c r="D294" s="67">
        <v>2162</v>
      </c>
      <c r="E294" s="67">
        <f>C294+D294</f>
        <v>108158</v>
      </c>
      <c r="F294" s="39">
        <f>IF(E294&gt;$L$5,$N$5*(E294-$L$5)+$N$4*($L$5-$L$4)+$N$3*($L$4-$L$1),IF($L$5&gt;E294&gt;$L$4,$N$4*(E294-$L$4)+$N$3*($L$4-$L$1),0))</f>
        <v>14908.229</v>
      </c>
      <c r="G294" s="68">
        <f>E294*$G$10</f>
        <v>22367.0744</v>
      </c>
      <c r="H294" s="68">
        <f>E294/100*0.5</f>
        <v>540.79</v>
      </c>
      <c r="I294" s="68">
        <f>F294+G294+H294</f>
        <v>37816.093400000005</v>
      </c>
      <c r="J294" s="67">
        <f>E294+I294</f>
        <v>145974.0934</v>
      </c>
      <c r="K294" s="39">
        <f>J294/$K$10</f>
        <v>12164.507783333334</v>
      </c>
      <c r="L294" s="39">
        <f>J294/$L$10</f>
        <v>663.51860636363642</v>
      </c>
      <c r="M294" s="39">
        <f>J294/$M$10</f>
        <v>3317.5930318181822</v>
      </c>
      <c r="N294" s="39">
        <f>J294/$N$10</f>
        <v>88.469147515151519</v>
      </c>
      <c r="P294" s="39">
        <f>0.1*C294</f>
        <v>10599.6</v>
      </c>
      <c r="Q294" s="39">
        <f>0.1*J294</f>
        <v>14597.409340000002</v>
      </c>
      <c r="R294" s="59"/>
    </row>
    <row r="295" spans="1:18">
      <c r="A295" s="123" t="s">
        <v>136</v>
      </c>
      <c r="B295" s="120" t="s">
        <v>30</v>
      </c>
      <c r="C295" s="121">
        <v>112569</v>
      </c>
      <c r="D295" s="67">
        <v>2162</v>
      </c>
      <c r="E295" s="67">
        <f>C295+D295</f>
        <v>114731</v>
      </c>
      <c r="F295" s="39">
        <f>IF(E295&gt;$L$5,$N$5*(E295-$L$5)+$N$4*($L$5-$L$4)+$N$3*($L$4-$L$1),IF($L$5&gt;E295&gt;$L$4,$N$4*(E295-$L$4)+$N$3*($L$4-$L$1),0))</f>
        <v>15897.465499999998</v>
      </c>
      <c r="G295" s="68">
        <f>E295*$G$10</f>
        <v>23726.3708</v>
      </c>
      <c r="H295" s="68">
        <f>E295/100*0.5</f>
        <v>573.655</v>
      </c>
      <c r="I295" s="68">
        <f>F295+G295+H295</f>
        <v>40197.491299999994</v>
      </c>
      <c r="J295" s="67">
        <f>E295+I295</f>
        <v>154928.4913</v>
      </c>
      <c r="K295" s="39">
        <f>J295/$K$10</f>
        <v>12910.707608333332</v>
      </c>
      <c r="L295" s="39">
        <f>J295/$L$10</f>
        <v>704.220415</v>
      </c>
      <c r="M295" s="39">
        <f>J295/$M$10</f>
        <v>3521.102075</v>
      </c>
      <c r="N295" s="39">
        <f>J295/$N$10</f>
        <v>93.896055333333337</v>
      </c>
      <c r="P295" s="39">
        <f>0.1*C295</f>
        <v>11256.900000000001</v>
      </c>
      <c r="Q295" s="39">
        <f>0.1*J295</f>
        <v>15492.84913</v>
      </c>
      <c r="R295" s="59"/>
    </row>
    <row r="296" spans="1:18">
      <c r="A296" s="123" t="s">
        <v>136</v>
      </c>
      <c r="B296" s="120" t="s">
        <v>116</v>
      </c>
      <c r="C296" s="121">
        <v>119133</v>
      </c>
      <c r="D296" s="67">
        <v>2162</v>
      </c>
      <c r="E296" s="67">
        <f>C296+D296</f>
        <v>121295</v>
      </c>
      <c r="F296" s="39">
        <f>IF(E296&gt;$L$5,$N$5*(E296-$L$5)+$N$4*($L$5-$L$4)+$N$3*($L$4-$L$1),IF($L$5&gt;E296&gt;$L$4,$N$4*(E296-$L$4)+$N$3*($L$4-$L$1),0))</f>
        <v>16885.3475</v>
      </c>
      <c r="G296" s="68">
        <f>E296*$G$10</f>
        <v>25083.806</v>
      </c>
      <c r="H296" s="68">
        <f>E296/100*0.5</f>
        <v>606.475</v>
      </c>
      <c r="I296" s="68">
        <f>F296+G296+H296</f>
        <v>42575.6285</v>
      </c>
      <c r="J296" s="67">
        <f>E296+I296</f>
        <v>163870.6285</v>
      </c>
      <c r="K296" s="39">
        <f>J296/$K$10</f>
        <v>13655.885708333333</v>
      </c>
      <c r="L296" s="39">
        <f>J296/$L$10</f>
        <v>744.8664931818181</v>
      </c>
      <c r="M296" s="39">
        <f>J296/$M$10</f>
        <v>3724.3324659090908</v>
      </c>
      <c r="N296" s="39">
        <f>J296/$N$10</f>
        <v>99.31553242424242</v>
      </c>
      <c r="P296" s="39">
        <f>0.1*C296</f>
        <v>11913.300000000001</v>
      </c>
      <c r="Q296" s="39">
        <f>0.1*J296</f>
        <v>16387.06285</v>
      </c>
      <c r="R296" s="59"/>
    </row>
    <row r="297" spans="1:18">
      <c r="A297" s="72"/>
      <c r="B297" s="57"/>
      <c r="C297" s="71"/>
      <c r="D297" s="71"/>
      <c r="E297" s="71"/>
      <c r="F297" s="59"/>
      <c r="G297" s="58"/>
      <c r="H297" s="58"/>
      <c r="I297" s="58"/>
      <c r="J297" s="71"/>
      <c r="K297" s="59"/>
      <c r="L297" s="59"/>
      <c r="M297" s="59"/>
      <c r="N297" s="59"/>
      <c r="P297" s="59"/>
      <c r="Q297" s="59"/>
      <c r="R297" s="59"/>
    </row>
    <row r="298" spans="1:18">
      <c r="A298" s="72" t="s">
        <v>78</v>
      </c>
      <c r="B298" s="57"/>
      <c r="C298" s="71"/>
      <c r="D298" s="71"/>
      <c r="E298" s="71"/>
      <c r="F298" s="59"/>
      <c r="G298" s="58"/>
      <c r="H298" s="58"/>
      <c r="I298" s="58"/>
      <c r="J298" s="71"/>
      <c r="K298" s="59"/>
      <c r="L298" s="59"/>
      <c r="M298" s="59"/>
      <c r="N298" s="59"/>
      <c r="P298" s="59"/>
      <c r="Q298" s="59"/>
      <c r="R298" s="59"/>
    </row>
    <row r="299" spans="1:18">
      <c r="A299" s="72"/>
      <c r="B299" s="57"/>
      <c r="C299" s="71"/>
      <c r="D299" s="71"/>
      <c r="E299" s="71"/>
      <c r="F299" s="59"/>
      <c r="G299" s="58"/>
      <c r="H299" s="58"/>
      <c r="I299" s="58"/>
      <c r="J299" s="71"/>
      <c r="K299" s="59"/>
      <c r="L299" s="59"/>
      <c r="M299" s="59"/>
      <c r="N299" s="59"/>
      <c r="P299" s="59"/>
      <c r="Q299" s="59"/>
      <c r="R299" s="59"/>
    </row>
    <row r="300" spans="1:17" ht="14.6">
      <c r="A300" s="72"/>
      <c r="B300" s="63" t="s">
        <v>77</v>
      </c>
      <c r="D300" s="63" t="s">
        <v>62</v>
      </c>
      <c r="E300" s="71"/>
      <c r="F300" s="70"/>
      <c r="G300" s="63" t="s">
        <v>71</v>
      </c>
      <c r="H300" s="64"/>
      <c r="I300" s="71"/>
      <c r="J300" s="59"/>
      <c r="K300" s="59"/>
      <c r="L300" s="59"/>
      <c r="M300" s="59"/>
      <c r="O300" s="59"/>
      <c r="P300" s="59"/>
      <c r="Q300" s="59"/>
    </row>
    <row r="301" spans="2:8">
      <c r="B301" s="39">
        <v>3268</v>
      </c>
      <c r="C301" s="66">
        <v>1</v>
      </c>
      <c r="D301" s="39">
        <v>3016</v>
      </c>
      <c r="F301" s="66" t="s">
        <v>72</v>
      </c>
      <c r="G301" s="39">
        <v>32601</v>
      </c>
      <c r="H301" s="59"/>
    </row>
    <row r="302" spans="2:8">
      <c r="B302" s="39">
        <v>6536</v>
      </c>
      <c r="C302" s="66">
        <v>2</v>
      </c>
      <c r="D302" s="39">
        <v>6032</v>
      </c>
      <c r="F302" s="66" t="s">
        <v>73</v>
      </c>
      <c r="G302" s="39">
        <v>57048</v>
      </c>
      <c r="H302" s="59"/>
    </row>
    <row r="303" spans="2:8">
      <c r="B303" s="39">
        <v>9804</v>
      </c>
      <c r="C303" s="66">
        <v>3</v>
      </c>
      <c r="D303" s="39">
        <v>9048</v>
      </c>
      <c r="F303" s="66" t="s">
        <v>74</v>
      </c>
      <c r="G303" s="39">
        <v>77415</v>
      </c>
      <c r="H303" s="59"/>
    </row>
    <row r="304" spans="2:4">
      <c r="B304" s="39">
        <v>13072</v>
      </c>
      <c r="C304" s="66">
        <v>4</v>
      </c>
      <c r="D304" s="39">
        <v>12064</v>
      </c>
    </row>
    <row r="305" spans="2:4">
      <c r="B305" s="39">
        <v>16340</v>
      </c>
      <c r="C305" s="66">
        <v>5</v>
      </c>
      <c r="D305" s="39">
        <v>15080</v>
      </c>
    </row>
    <row r="306" spans="2:4">
      <c r="B306" s="39">
        <v>19608</v>
      </c>
      <c r="C306" s="66">
        <v>6</v>
      </c>
      <c r="D306" s="39">
        <v>18096</v>
      </c>
    </row>
    <row r="307" spans="2:4">
      <c r="B307" s="39">
        <v>22876</v>
      </c>
      <c r="C307" s="66">
        <v>7</v>
      </c>
      <c r="D307" s="39">
        <v>24128</v>
      </c>
    </row>
    <row r="308" spans="2:4">
      <c r="B308" s="39">
        <v>26144</v>
      </c>
      <c r="C308" s="66">
        <v>8</v>
      </c>
      <c r="D308" s="39">
        <v>30160</v>
      </c>
    </row>
    <row r="309" spans="2:4">
      <c r="B309"/>
      <c r="C309" s="66" t="s">
        <v>67</v>
      </c>
      <c r="D309" s="39">
        <v>36192</v>
      </c>
    </row>
    <row r="310" spans="2:4">
      <c r="B310"/>
      <c r="C310" s="66" t="s">
        <v>68</v>
      </c>
      <c r="D310" s="39">
        <v>47582</v>
      </c>
    </row>
    <row r="311" spans="2:4">
      <c r="B311"/>
      <c r="C311" s="66" t="s">
        <v>69</v>
      </c>
      <c r="D311" s="39">
        <v>59477</v>
      </c>
    </row>
    <row r="312" spans="2:4">
      <c r="B312"/>
      <c r="C312" s="66" t="s">
        <v>70</v>
      </c>
      <c r="D312" s="39">
        <v>77320</v>
      </c>
    </row>
    <row r="313" spans="2:3">
      <c r="B313"/>
      <c r="C313" s="70"/>
    </row>
    <row r="314" spans="2:2">
      <c r="B314"/>
    </row>
    <row r="315" spans="2:2">
      <c r="B315"/>
    </row>
    <row r="316" spans="2:2">
      <c r="B316"/>
    </row>
    <row r="317" spans="2:2">
      <c r="B317"/>
    </row>
  </sheetData>
  <mergeCells count="2">
    <mergeCell ref="A7:D7"/>
    <mergeCell ref="E7:K7"/>
  </mergeCells>
  <pageMargins left="0.7" right="0.7" top="0.75" bottom="0.75" header="0.3" footer="0.3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00B050"/>
  </sheetPr>
  <dimension ref="A1:Q90"/>
  <sheetViews>
    <sheetView topLeftCell="A8" view="normal" workbookViewId="0">
      <selection pane="topLeft" activeCell="C12" sqref="C12:D90"/>
    </sheetView>
  </sheetViews>
  <sheetFormatPr defaultRowHeight="12.45"/>
  <cols>
    <col min="3" max="3" width="9.7109375" bestFit="1" customWidth="1"/>
    <col min="11" max="11" width="8" bestFit="1" customWidth="1"/>
    <col min="12" max="12" width="10.140625" bestFit="1" customWidth="1"/>
    <col min="17" max="17" width="12.27734375" style="133" bestFit="1" customWidth="1"/>
  </cols>
  <sheetData>
    <row r="1" spans="5:11" ht="12.9" hidden="1" thickBot="1">
      <c r="E1" s="54" t="s">
        <v>51</v>
      </c>
      <c r="G1" s="54" t="s">
        <v>49</v>
      </c>
      <c r="H1" s="54"/>
      <c r="K1" s="54" t="s">
        <v>138</v>
      </c>
    </row>
    <row r="2" spans="5:14" hidden="1">
      <c r="E2" s="54" t="s">
        <v>50</v>
      </c>
      <c r="G2" s="37" t="s">
        <v>37</v>
      </c>
      <c r="H2" s="81"/>
      <c r="I2" s="38">
        <v>0.2</v>
      </c>
      <c r="K2" s="1" t="s">
        <v>38</v>
      </c>
      <c r="L2" s="39">
        <v>6396</v>
      </c>
      <c r="M2" s="40" t="s">
        <v>39</v>
      </c>
      <c r="N2" s="41"/>
    </row>
    <row r="3" spans="5:14" hidden="1">
      <c r="E3" s="56">
        <v>0.2068</v>
      </c>
      <c r="G3" s="42" t="s">
        <v>40</v>
      </c>
      <c r="H3" s="31"/>
      <c r="I3" s="43">
        <v>4608</v>
      </c>
      <c r="K3" s="1" t="s">
        <v>41</v>
      </c>
      <c r="L3" s="39">
        <v>50270</v>
      </c>
      <c r="M3" s="42"/>
      <c r="N3" s="44"/>
    </row>
    <row r="4" spans="7:14" hidden="1">
      <c r="G4" s="45" t="s">
        <v>42</v>
      </c>
      <c r="H4" s="82"/>
      <c r="I4" s="46">
        <v>7097</v>
      </c>
      <c r="K4" s="1" t="s">
        <v>43</v>
      </c>
      <c r="L4" s="39">
        <v>9880</v>
      </c>
      <c r="M4" s="42" t="s">
        <v>44</v>
      </c>
      <c r="N4" s="47">
        <v>0</v>
      </c>
    </row>
    <row r="5" spans="7:14" hidden="1">
      <c r="G5" s="31"/>
      <c r="H5" s="31"/>
      <c r="I5" s="48"/>
      <c r="K5" s="49" t="s">
        <v>45</v>
      </c>
      <c r="L5" s="50">
        <v>9100</v>
      </c>
      <c r="M5" s="51" t="s">
        <v>46</v>
      </c>
      <c r="N5" s="52">
        <v>0.1505</v>
      </c>
    </row>
    <row r="6" spans="7:14" ht="13.5" customHeight="1" hidden="1">
      <c r="G6" s="31"/>
      <c r="H6" s="31"/>
      <c r="I6" s="48"/>
      <c r="K6" s="1" t="s">
        <v>47</v>
      </c>
      <c r="L6" s="39">
        <v>50270</v>
      </c>
      <c r="M6" s="45" t="s">
        <v>48</v>
      </c>
      <c r="N6" s="53">
        <v>0.1505</v>
      </c>
    </row>
    <row r="7" spans="11:11" ht="12.9" hidden="1" thickBot="1">
      <c r="K7" s="130"/>
    </row>
    <row r="8" spans="1:14" ht="20.6" thickBot="1">
      <c r="A8" s="183" t="s">
        <v>161</v>
      </c>
      <c r="B8" s="183"/>
      <c r="C8" s="183"/>
      <c r="D8" s="183"/>
      <c r="E8" s="183"/>
      <c r="F8" s="183"/>
      <c r="G8" s="183"/>
      <c r="H8" s="183"/>
      <c r="I8" s="183"/>
      <c r="J8" s="183"/>
      <c r="K8" s="86"/>
      <c r="L8" s="86"/>
      <c r="M8" s="86"/>
      <c r="N8" s="131"/>
    </row>
    <row r="9" spans="1:14" ht="20.6" thickBot="1">
      <c r="A9" s="86"/>
      <c r="B9" s="26"/>
      <c r="C9" s="27"/>
      <c r="D9" s="27"/>
      <c r="E9" s="27"/>
      <c r="F9" s="27"/>
      <c r="G9" s="27"/>
      <c r="H9" s="27"/>
      <c r="I9" s="27"/>
      <c r="J9" s="27"/>
      <c r="K9" s="27"/>
      <c r="L9" s="31"/>
      <c r="M9" s="31"/>
      <c r="N9" s="32"/>
    </row>
    <row r="10" spans="1:14" ht="37.3">
      <c r="A10" s="87"/>
      <c r="B10" s="135" t="s">
        <v>2</v>
      </c>
      <c r="C10" s="142" t="s">
        <v>1</v>
      </c>
      <c r="D10" s="142" t="s">
        <v>0</v>
      </c>
      <c r="E10" s="142" t="s">
        <v>3</v>
      </c>
      <c r="F10" s="142" t="s">
        <v>9</v>
      </c>
      <c r="G10" s="142"/>
      <c r="H10" s="142"/>
      <c r="I10" s="142"/>
      <c r="J10" s="142" t="s">
        <v>4</v>
      </c>
      <c r="K10" s="142" t="s">
        <v>5</v>
      </c>
      <c r="L10" s="142" t="s">
        <v>6</v>
      </c>
      <c r="M10" s="142" t="s">
        <v>7</v>
      </c>
      <c r="N10" s="29" t="s">
        <v>8</v>
      </c>
    </row>
    <row r="11" spans="1:14">
      <c r="A11" s="88"/>
      <c r="B11" s="139"/>
      <c r="C11" s="2"/>
      <c r="D11" s="2"/>
      <c r="E11" s="2"/>
      <c r="F11" s="55" t="s">
        <v>50</v>
      </c>
      <c r="G11" s="2" t="s">
        <v>14</v>
      </c>
      <c r="H11" s="55" t="s">
        <v>80</v>
      </c>
      <c r="I11" s="2" t="s">
        <v>3</v>
      </c>
      <c r="J11" s="2"/>
      <c r="K11" s="2">
        <v>12</v>
      </c>
      <c r="L11" s="2">
        <v>220</v>
      </c>
      <c r="M11" s="2">
        <v>44</v>
      </c>
      <c r="N11" s="30">
        <v>1650</v>
      </c>
    </row>
    <row r="12" spans="1:14">
      <c r="A12" s="94" t="s">
        <v>81</v>
      </c>
      <c r="B12" s="89">
        <v>2</v>
      </c>
      <c r="C12" s="85">
        <v>20270</v>
      </c>
      <c r="D12" s="21">
        <v>4888</v>
      </c>
      <c r="E12" s="22">
        <f>C12+D12</f>
        <v>25158</v>
      </c>
      <c r="F12" s="22">
        <f>ROUND(E12*$E$3,0)</f>
        <v>5203</v>
      </c>
      <c r="G12" s="22">
        <f>ROUND(IF(E12&gt;$L$6,$N$6*(E12-$L$6)+$N$5*($L$6-$L$5)+$N$4*($L$5-$L$2),IF($L$6&gt;E12&gt;$L$5,$N$5*(E12-$L$5)+$N$4*($L$5-$L$2),0)),0)</f>
        <v>2417</v>
      </c>
      <c r="H12" s="22">
        <f>E12/100*0.5</f>
        <v>125.79</v>
      </c>
      <c r="I12" s="22">
        <f>F12+G12+H12</f>
        <v>7745.79</v>
      </c>
      <c r="J12" s="22">
        <f>I12+E12</f>
        <v>32903.79</v>
      </c>
      <c r="K12" s="22">
        <f>J12/$K$11</f>
        <v>2741.9825</v>
      </c>
      <c r="L12" s="25">
        <f>J12/$L$11</f>
        <v>149.56268181818183</v>
      </c>
      <c r="M12" s="25">
        <f>J12/$M$11</f>
        <v>747.81340909090909</v>
      </c>
      <c r="N12" s="28">
        <f>J12/$N$11</f>
        <v>19.941690909090909</v>
      </c>
    </row>
    <row r="13" spans="1:14">
      <c r="A13" s="95"/>
      <c r="B13" s="89">
        <v>3</v>
      </c>
      <c r="C13" s="85">
        <v>20270</v>
      </c>
      <c r="D13" s="21">
        <v>4888</v>
      </c>
      <c r="E13" s="22">
        <f>C13+D13</f>
        <v>25158</v>
      </c>
      <c r="F13" s="22">
        <f>ROUND(E13*$E$3,0)</f>
        <v>5203</v>
      </c>
      <c r="G13" s="22">
        <f>ROUND(IF(E13&gt;$L$6,$N$6*(E13-$L$6)+$N$5*($L$6-$L$5)+$N$4*($L$5-$L$2),IF($L$6&gt;E13&gt;$L$5,$N$5*(E13-$L$5)+$N$4*($L$5-$L$2),0)),0)</f>
        <v>2417</v>
      </c>
      <c r="H13" s="22">
        <f>E13/100*0.5</f>
        <v>125.79</v>
      </c>
      <c r="I13" s="22">
        <f>F13+G13+H13</f>
        <v>7745.79</v>
      </c>
      <c r="J13" s="22">
        <f>I13+E13</f>
        <v>32903.79</v>
      </c>
      <c r="K13" s="22">
        <f>J13/$K$11</f>
        <v>2741.9825</v>
      </c>
      <c r="L13" s="25">
        <f>J13/$L$11</f>
        <v>149.56268181818183</v>
      </c>
      <c r="M13" s="25">
        <f>J13/$M$11</f>
        <v>747.81340909090909</v>
      </c>
      <c r="N13" s="28">
        <f>J13/$N$11</f>
        <v>19.941690909090909</v>
      </c>
    </row>
    <row r="14" spans="1:14">
      <c r="A14" s="94" t="s">
        <v>82</v>
      </c>
      <c r="B14" s="89">
        <v>2</v>
      </c>
      <c r="C14" s="85">
        <v>20270</v>
      </c>
      <c r="D14" s="21">
        <v>4888</v>
      </c>
      <c r="E14" s="22">
        <f>C14+D14</f>
        <v>25158</v>
      </c>
      <c r="F14" s="22">
        <f>ROUND(E14*$E$3,0)</f>
        <v>5203</v>
      </c>
      <c r="G14" s="22">
        <f>ROUND(IF(E14&gt;$L$6,$N$6*(E14-$L$6)+$N$5*($L$6-$L$5)+$N$4*($L$5-$L$2),IF($L$6&gt;E14&gt;$L$5,$N$5*(E14-$L$5)+$N$4*($L$5-$L$2),0)),0)</f>
        <v>2417</v>
      </c>
      <c r="H14" s="22">
        <f>E14/100*0.5</f>
        <v>125.79</v>
      </c>
      <c r="I14" s="22">
        <f>F14+G14+H14</f>
        <v>7745.79</v>
      </c>
      <c r="J14" s="22">
        <f>I14+E14</f>
        <v>32903.79</v>
      </c>
      <c r="K14" s="22">
        <f>J14/$K$11</f>
        <v>2741.9825</v>
      </c>
      <c r="L14" s="25">
        <f>J14/$L$11</f>
        <v>149.56268181818183</v>
      </c>
      <c r="M14" s="25">
        <f>J14/$M$11</f>
        <v>747.81340909090909</v>
      </c>
      <c r="N14" s="28">
        <f>J14/$N$11</f>
        <v>19.941690909090909</v>
      </c>
    </row>
    <row r="15" spans="1:14">
      <c r="A15" s="96"/>
      <c r="B15" s="89">
        <v>3</v>
      </c>
      <c r="C15" s="85">
        <v>20270</v>
      </c>
      <c r="D15" s="21">
        <v>4888</v>
      </c>
      <c r="E15" s="22">
        <f>C15+D15</f>
        <v>25158</v>
      </c>
      <c r="F15" s="22">
        <f>ROUND(E15*$E$3,0)</f>
        <v>5203</v>
      </c>
      <c r="G15" s="22">
        <f>ROUND(IF(E15&gt;$L$6,$N$6*(E15-$L$6)+$N$5*($L$6-$L$5)+$N$4*($L$5-$L$2),IF($L$6&gt;E15&gt;$L$5,$N$5*(E15-$L$5)+$N$4*($L$5-$L$2),0)),0)</f>
        <v>2417</v>
      </c>
      <c r="H15" s="22">
        <f>E15/100*0.5</f>
        <v>125.79</v>
      </c>
      <c r="I15" s="22">
        <f>F15+G15+H15</f>
        <v>7745.79</v>
      </c>
      <c r="J15" s="22">
        <f>I15+E15</f>
        <v>32903.79</v>
      </c>
      <c r="K15" s="22">
        <f>J15/$K$11</f>
        <v>2741.9825</v>
      </c>
      <c r="L15" s="25">
        <f>J15/$L$11</f>
        <v>149.56268181818183</v>
      </c>
      <c r="M15" s="25">
        <f>J15/$M$11</f>
        <v>747.81340909090909</v>
      </c>
      <c r="N15" s="28">
        <f>J15/$N$11</f>
        <v>19.941690909090909</v>
      </c>
    </row>
    <row r="16" spans="1:14">
      <c r="A16" s="96"/>
      <c r="B16" s="89">
        <v>4</v>
      </c>
      <c r="C16" s="85">
        <v>21318</v>
      </c>
      <c r="D16" s="21">
        <v>4888</v>
      </c>
      <c r="E16" s="22">
        <f>C16+D16</f>
        <v>26206</v>
      </c>
      <c r="F16" s="22">
        <f>ROUND(E16*$E$3,0)</f>
        <v>5419</v>
      </c>
      <c r="G16" s="22">
        <f>ROUND(IF(E16&gt;$L$6,$N$6*(E16-$L$6)+$N$5*($L$6-$L$5)+$N$4*($L$5-$L$2),IF($L$6&gt;E16&gt;$L$5,$N$5*(E16-$L$5)+$N$4*($L$5-$L$2),0)),0)</f>
        <v>2574</v>
      </c>
      <c r="H16" s="22">
        <f>E16/100*0.5</f>
        <v>131.03</v>
      </c>
      <c r="I16" s="22">
        <f>F16+G16+H16</f>
        <v>8124.03</v>
      </c>
      <c r="J16" s="22">
        <f>I16+E16</f>
        <v>34330.03</v>
      </c>
      <c r="K16" s="22">
        <f>J16/$K$11</f>
        <v>2860.8358333333331</v>
      </c>
      <c r="L16" s="25">
        <f>J16/$L$11</f>
        <v>156.04559090909089</v>
      </c>
      <c r="M16" s="25">
        <f>J16/$M$11</f>
        <v>780.22795454545451</v>
      </c>
      <c r="N16" s="28">
        <f>J16/$N$11</f>
        <v>20.806078787878786</v>
      </c>
    </row>
    <row r="17" spans="1:14">
      <c r="A17" s="96"/>
      <c r="B17" s="89">
        <v>5</v>
      </c>
      <c r="C17" s="85">
        <v>21318</v>
      </c>
      <c r="D17" s="21">
        <v>4888</v>
      </c>
      <c r="E17" s="22">
        <f>C17+D17</f>
        <v>26206</v>
      </c>
      <c r="F17" s="22">
        <f>ROUND(E17*$E$3,0)</f>
        <v>5419</v>
      </c>
      <c r="G17" s="22">
        <f>ROUND(IF(E17&gt;$L$6,$N$6*(E17-$L$6)+$N$5*($L$6-$L$5)+$N$4*($L$5-$L$2),IF($L$6&gt;E17&gt;$L$5,$N$5*(E17-$L$5)+$N$4*($L$5-$L$2),0)),0)</f>
        <v>2574</v>
      </c>
      <c r="H17" s="22">
        <f>E17/100*0.5</f>
        <v>131.03</v>
      </c>
      <c r="I17" s="22">
        <f>F17+G17+H17</f>
        <v>8124.03</v>
      </c>
      <c r="J17" s="22">
        <f>I17+E17</f>
        <v>34330.03</v>
      </c>
      <c r="K17" s="22">
        <f>J17/$K$11</f>
        <v>2860.8358333333331</v>
      </c>
      <c r="L17" s="25">
        <f>J17/$L$11</f>
        <v>156.04559090909089</v>
      </c>
      <c r="M17" s="25">
        <f>J17/$M$11</f>
        <v>780.22795454545451</v>
      </c>
      <c r="N17" s="28">
        <f>J17/$N$11</f>
        <v>20.806078787878786</v>
      </c>
    </row>
    <row r="18" spans="1:14">
      <c r="A18" s="96"/>
      <c r="B18" s="89">
        <v>6</v>
      </c>
      <c r="C18" s="85">
        <v>21318</v>
      </c>
      <c r="D18" s="21">
        <v>4888</v>
      </c>
      <c r="E18" s="22">
        <f>C18+D18</f>
        <v>26206</v>
      </c>
      <c r="F18" s="22">
        <f>ROUND(E18*$E$3,0)</f>
        <v>5419</v>
      </c>
      <c r="G18" s="22">
        <f>ROUND(IF(E18&gt;$L$6,$N$6*(E18-$L$6)+$N$5*($L$6-$L$5)+$N$4*($L$5-$L$2),IF($L$6&gt;E18&gt;$L$5,$N$5*(E18-$L$5)+$N$4*($L$5-$L$2),0)),0)</f>
        <v>2574</v>
      </c>
      <c r="H18" s="22">
        <f>E18/100*0.5</f>
        <v>131.03</v>
      </c>
      <c r="I18" s="22">
        <f>F18+G18+H18</f>
        <v>8124.03</v>
      </c>
      <c r="J18" s="22">
        <f>I18+E18</f>
        <v>34330.03</v>
      </c>
      <c r="K18" s="22">
        <f>J18/$K$11</f>
        <v>2860.8358333333331</v>
      </c>
      <c r="L18" s="25">
        <f>J18/$L$11</f>
        <v>156.04559090909089</v>
      </c>
      <c r="M18" s="25">
        <f>J18/$M$11</f>
        <v>780.22795454545451</v>
      </c>
      <c r="N18" s="28">
        <f>J18/$N$11</f>
        <v>20.806078787878786</v>
      </c>
    </row>
    <row r="19" spans="1:14">
      <c r="A19" s="96"/>
      <c r="B19" s="89">
        <v>7</v>
      </c>
      <c r="C19" s="85">
        <v>21318</v>
      </c>
      <c r="D19" s="21">
        <v>4888</v>
      </c>
      <c r="E19" s="22">
        <f>C19+D19</f>
        <v>26206</v>
      </c>
      <c r="F19" s="22">
        <f>ROUND(E19*$E$3,0)</f>
        <v>5419</v>
      </c>
      <c r="G19" s="22">
        <f>ROUND(IF(E19&gt;$L$6,$N$6*(E19-$L$6)+$N$5*($L$6-$L$5)+$N$4*($L$5-$L$2),IF($L$6&gt;E19&gt;$L$5,$N$5*(E19-$L$5)+$N$4*($L$5-$L$2),0)),0)</f>
        <v>2574</v>
      </c>
      <c r="H19" s="22">
        <f>E19/100*0.5</f>
        <v>131.03</v>
      </c>
      <c r="I19" s="22">
        <f>F19+G19+H19</f>
        <v>8124.03</v>
      </c>
      <c r="J19" s="22">
        <f>I19+E19</f>
        <v>34330.03</v>
      </c>
      <c r="K19" s="22">
        <f>J19/$K$11</f>
        <v>2860.8358333333331</v>
      </c>
      <c r="L19" s="25">
        <f>J19/$L$11</f>
        <v>156.04559090909089</v>
      </c>
      <c r="M19" s="25">
        <f>J19/$M$11</f>
        <v>780.22795454545451</v>
      </c>
      <c r="N19" s="28">
        <f>J19/$N$11</f>
        <v>20.806078787878786</v>
      </c>
    </row>
    <row r="20" spans="1:14">
      <c r="A20" s="95"/>
      <c r="B20" s="89">
        <v>8</v>
      </c>
      <c r="C20" s="85">
        <v>21318</v>
      </c>
      <c r="D20" s="21">
        <v>4888</v>
      </c>
      <c r="E20" s="22">
        <f>C20+D20</f>
        <v>26206</v>
      </c>
      <c r="F20" s="22">
        <f>ROUND(E20*$E$3,0)</f>
        <v>5419</v>
      </c>
      <c r="G20" s="22">
        <f>ROUND(IF(E20&gt;$L$6,$N$6*(E20-$L$6)+$N$5*($L$6-$L$5)+$N$4*($L$5-$L$2),IF($L$6&gt;E20&gt;$L$5,$N$5*(E20-$L$5)+$N$4*($L$5-$L$2),0)),0)</f>
        <v>2574</v>
      </c>
      <c r="H20" s="22">
        <f>E20/100*0.5</f>
        <v>131.03</v>
      </c>
      <c r="I20" s="22">
        <f>F20+G20+H20</f>
        <v>8124.03</v>
      </c>
      <c r="J20" s="22">
        <f>I20+E20</f>
        <v>34330.03</v>
      </c>
      <c r="K20" s="22">
        <f>J20/$K$11</f>
        <v>2860.8358333333331</v>
      </c>
      <c r="L20" s="25">
        <f>J20/$L$11</f>
        <v>156.04559090909089</v>
      </c>
      <c r="M20" s="25">
        <f>J20/$M$11</f>
        <v>780.22795454545451</v>
      </c>
      <c r="N20" s="28">
        <f>J20/$N$11</f>
        <v>20.806078787878786</v>
      </c>
    </row>
    <row r="21" spans="1:14">
      <c r="A21" s="94" t="s">
        <v>83</v>
      </c>
      <c r="B21" s="89">
        <v>6</v>
      </c>
      <c r="C21" s="85">
        <v>21730</v>
      </c>
      <c r="D21" s="21">
        <v>4888</v>
      </c>
      <c r="E21" s="22">
        <f>C21+D21</f>
        <v>26618</v>
      </c>
      <c r="F21" s="22">
        <f>ROUND(E21*$E$3,0)</f>
        <v>5505</v>
      </c>
      <c r="G21" s="22">
        <f>ROUND(IF(E21&gt;$L$6,$N$6*(E21-$L$6)+$N$5*($L$6-$L$5)+$N$4*($L$5-$L$2),IF($L$6&gt;E21&gt;$L$5,$N$5*(E21-$L$5)+$N$4*($L$5-$L$2),0)),0)</f>
        <v>2636</v>
      </c>
      <c r="H21" s="22">
        <f>E21/100*0.5</f>
        <v>133.09</v>
      </c>
      <c r="I21" s="22">
        <f>F21+G21+H21</f>
        <v>8274.09</v>
      </c>
      <c r="J21" s="22">
        <f>I21+E21</f>
        <v>34892.09</v>
      </c>
      <c r="K21" s="22">
        <f>J21/$K$11</f>
        <v>2907.6741666666662</v>
      </c>
      <c r="L21" s="25">
        <f>J21/$L$11</f>
        <v>158.60040909090907</v>
      </c>
      <c r="M21" s="25">
        <f>J21/$M$11</f>
        <v>793.0020454545454</v>
      </c>
      <c r="N21" s="28">
        <f>J21/$N$11</f>
        <v>21.146721212121211</v>
      </c>
    </row>
    <row r="22" spans="1:14">
      <c r="A22" s="96"/>
      <c r="B22" s="89">
        <v>7</v>
      </c>
      <c r="C22" s="85">
        <v>21730</v>
      </c>
      <c r="D22" s="21">
        <v>4888</v>
      </c>
      <c r="E22" s="22">
        <f>C22+D22</f>
        <v>26618</v>
      </c>
      <c r="F22" s="22">
        <f>ROUND(E22*$E$3,0)</f>
        <v>5505</v>
      </c>
      <c r="G22" s="22">
        <f>ROUND(IF(E22&gt;$L$6,$N$6*(E22-$L$6)+$N$5*($L$6-$L$5)+$N$4*($L$5-$L$2),IF($L$6&gt;E22&gt;$L$5,$N$5*(E22-$L$5)+$N$4*($L$5-$L$2),0)),0)</f>
        <v>2636</v>
      </c>
      <c r="H22" s="22">
        <f>E22/100*0.5</f>
        <v>133.09</v>
      </c>
      <c r="I22" s="22">
        <f>F22+G22+H22</f>
        <v>8274.09</v>
      </c>
      <c r="J22" s="22">
        <f>I22+E22</f>
        <v>34892.09</v>
      </c>
      <c r="K22" s="22">
        <f>J22/$K$11</f>
        <v>2907.6741666666662</v>
      </c>
      <c r="L22" s="25">
        <f>J22/$L$11</f>
        <v>158.60040909090907</v>
      </c>
      <c r="M22" s="25">
        <f>J22/$M$11</f>
        <v>793.0020454545454</v>
      </c>
      <c r="N22" s="28">
        <f>J22/$N$11</f>
        <v>21.146721212121211</v>
      </c>
    </row>
    <row r="23" spans="1:14">
      <c r="A23" s="96"/>
      <c r="B23" s="89">
        <v>8</v>
      </c>
      <c r="C23" s="85">
        <v>23177</v>
      </c>
      <c r="D23" s="21">
        <v>4888</v>
      </c>
      <c r="E23" s="22">
        <f>C23+D23</f>
        <v>28065</v>
      </c>
      <c r="F23" s="22">
        <f>ROUND(E23*$E$3,0)</f>
        <v>5804</v>
      </c>
      <c r="G23" s="22">
        <f>ROUND(IF(E23&gt;$L$6,$N$6*(E23-$L$6)+$N$5*($L$6-$L$5)+$N$4*($L$5-$L$2),IF($L$6&gt;E23&gt;$L$5,$N$5*(E23-$L$5)+$N$4*($L$5-$L$2),0)),0)</f>
        <v>2854</v>
      </c>
      <c r="H23" s="22">
        <f>E23/100*0.5</f>
        <v>140.325</v>
      </c>
      <c r="I23" s="22">
        <f>F23+G23+H23</f>
        <v>8798.325</v>
      </c>
      <c r="J23" s="22">
        <f>I23+E23</f>
        <v>36863.325</v>
      </c>
      <c r="K23" s="22">
        <f>J23/$K$11</f>
        <v>3071.94375</v>
      </c>
      <c r="L23" s="25">
        <f>J23/$L$11</f>
        <v>167.56056818181816</v>
      </c>
      <c r="M23" s="25">
        <f>J23/$M$11</f>
        <v>837.80284090909083</v>
      </c>
      <c r="N23" s="28">
        <f>J23/$N$11</f>
        <v>22.341409090909089</v>
      </c>
    </row>
    <row r="24" spans="1:14">
      <c r="A24" s="96"/>
      <c r="B24" s="89">
        <v>9</v>
      </c>
      <c r="C24" s="85">
        <v>23177</v>
      </c>
      <c r="D24" s="21">
        <v>4888</v>
      </c>
      <c r="E24" s="22">
        <f>C24+D24</f>
        <v>28065</v>
      </c>
      <c r="F24" s="22">
        <f>ROUND(E24*$E$3,0)</f>
        <v>5804</v>
      </c>
      <c r="G24" s="22">
        <f>ROUND(IF(E24&gt;$L$6,$N$6*(E24-$L$6)+$N$5*($L$6-$L$5)+$N$4*($L$5-$L$2),IF($L$6&gt;E24&gt;$L$5,$N$5*(E24-$L$5)+$N$4*($L$5-$L$2),0)),0)</f>
        <v>2854</v>
      </c>
      <c r="H24" s="22">
        <f>E24/100*0.5</f>
        <v>140.325</v>
      </c>
      <c r="I24" s="22">
        <f>F24+G24+H24</f>
        <v>8798.325</v>
      </c>
      <c r="J24" s="22">
        <f>I24+E24</f>
        <v>36863.325</v>
      </c>
      <c r="K24" s="22">
        <f>J24/$K$11</f>
        <v>3071.94375</v>
      </c>
      <c r="L24" s="25">
        <f>J24/$L$11</f>
        <v>167.56056818181816</v>
      </c>
      <c r="M24" s="25">
        <f>J24/$M$11</f>
        <v>837.80284090909083</v>
      </c>
      <c r="N24" s="28">
        <f>J24/$N$11</f>
        <v>22.341409090909089</v>
      </c>
    </row>
    <row r="25" spans="1:14">
      <c r="A25" s="96"/>
      <c r="B25" s="89">
        <v>10</v>
      </c>
      <c r="C25" s="85">
        <v>23177</v>
      </c>
      <c r="D25" s="21">
        <v>4888</v>
      </c>
      <c r="E25" s="22">
        <f>C25+D25</f>
        <v>28065</v>
      </c>
      <c r="F25" s="22">
        <f>ROUND(E25*$E$3,0)</f>
        <v>5804</v>
      </c>
      <c r="G25" s="22">
        <f>ROUND(IF(E25&gt;$L$6,$N$6*(E25-$L$6)+$N$5*($L$6-$L$5)+$N$4*($L$5-$L$2),IF($L$6&gt;E25&gt;$L$5,$N$5*(E25-$L$5)+$N$4*($L$5-$L$2),0)),0)</f>
        <v>2854</v>
      </c>
      <c r="H25" s="22">
        <f>E25/100*0.5</f>
        <v>140.325</v>
      </c>
      <c r="I25" s="22">
        <f>F25+G25+H25</f>
        <v>8798.325</v>
      </c>
      <c r="J25" s="22">
        <f>I25+E25</f>
        <v>36863.325</v>
      </c>
      <c r="K25" s="22">
        <f>J25/$K$11</f>
        <v>3071.94375</v>
      </c>
      <c r="L25" s="25">
        <f>J25/$L$11</f>
        <v>167.56056818181816</v>
      </c>
      <c r="M25" s="25">
        <f>J25/$M$11</f>
        <v>837.80284090909083</v>
      </c>
      <c r="N25" s="28">
        <f>J25/$N$11</f>
        <v>22.341409090909089</v>
      </c>
    </row>
    <row r="26" spans="1:14">
      <c r="A26" s="96"/>
      <c r="B26" s="89">
        <v>11</v>
      </c>
      <c r="C26" s="85">
        <v>23177</v>
      </c>
      <c r="D26" s="21">
        <v>4888</v>
      </c>
      <c r="E26" s="22">
        <f>C26+D26</f>
        <v>28065</v>
      </c>
      <c r="F26" s="22">
        <f>ROUND(E26*$E$3,0)</f>
        <v>5804</v>
      </c>
      <c r="G26" s="22">
        <f>ROUND(IF(E26&gt;$L$6,$N$6*(E26-$L$6)+$N$5*($L$6-$L$5)+$N$4*($L$5-$L$2),IF($L$6&gt;E26&gt;$L$5,$N$5*(E26-$L$5)+$N$4*($L$5-$L$2),0)),0)</f>
        <v>2854</v>
      </c>
      <c r="H26" s="22">
        <f>E26/100*0.5</f>
        <v>140.325</v>
      </c>
      <c r="I26" s="22">
        <f>F26+G26+H26</f>
        <v>8798.325</v>
      </c>
      <c r="J26" s="22">
        <f>I26+E26</f>
        <v>36863.325</v>
      </c>
      <c r="K26" s="22">
        <f>J26/$K$11</f>
        <v>3071.94375</v>
      </c>
      <c r="L26" s="25">
        <f>J26/$L$11</f>
        <v>167.56056818181816</v>
      </c>
      <c r="M26" s="25">
        <f>J26/$M$11</f>
        <v>837.80284090909083</v>
      </c>
      <c r="N26" s="28">
        <f>J26/$N$11</f>
        <v>22.341409090909089</v>
      </c>
    </row>
    <row r="27" spans="1:14">
      <c r="A27" s="95"/>
      <c r="B27" s="89">
        <v>12</v>
      </c>
      <c r="C27" s="85">
        <v>23177</v>
      </c>
      <c r="D27" s="21">
        <v>4888</v>
      </c>
      <c r="E27" s="22">
        <f>C27+D27</f>
        <v>28065</v>
      </c>
      <c r="F27" s="22">
        <f>ROUND(E27*$E$3,0)</f>
        <v>5804</v>
      </c>
      <c r="G27" s="22">
        <f>ROUND(IF(E27&gt;$L$6,$N$6*(E27-$L$6)+$N$5*($L$6-$L$5)+$N$4*($L$5-$L$2),IF($L$6&gt;E27&gt;$L$5,$N$5*(E27-$L$5)+$N$4*($L$5-$L$2),0)),0)</f>
        <v>2854</v>
      </c>
      <c r="H27" s="22">
        <f>E27/100*0.5</f>
        <v>140.325</v>
      </c>
      <c r="I27" s="22">
        <f>F27+G27+H27</f>
        <v>8798.325</v>
      </c>
      <c r="J27" s="22">
        <f>I27+E27</f>
        <v>36863.325</v>
      </c>
      <c r="K27" s="22">
        <f>J27/$K$11</f>
        <v>3071.94375</v>
      </c>
      <c r="L27" s="25">
        <f>J27/$L$11</f>
        <v>167.56056818181816</v>
      </c>
      <c r="M27" s="25">
        <f>J27/$M$11</f>
        <v>837.80284090909083</v>
      </c>
      <c r="N27" s="28">
        <f>J27/$N$11</f>
        <v>22.341409090909089</v>
      </c>
    </row>
    <row r="28" spans="1:14">
      <c r="A28" s="94" t="s">
        <v>84</v>
      </c>
      <c r="B28" s="89">
        <v>11</v>
      </c>
      <c r="C28" s="85">
        <v>23949</v>
      </c>
      <c r="D28" s="21">
        <v>4888</v>
      </c>
      <c r="E28" s="22">
        <f>C28+D28</f>
        <v>28837</v>
      </c>
      <c r="F28" s="22">
        <f>ROUND(E28*$E$3,0)</f>
        <v>5963</v>
      </c>
      <c r="G28" s="22">
        <f>ROUND(IF(E28&gt;$L$6,$N$6*(E28-$L$6)+$N$5*($L$6-$L$5)+$N$4*($L$5-$L$2),IF($L$6&gt;E28&gt;$L$5,$N$5*(E28-$L$5)+$N$4*($L$5-$L$2),0)),0)</f>
        <v>2970</v>
      </c>
      <c r="H28" s="22">
        <f>E28/100*0.5</f>
        <v>144.185</v>
      </c>
      <c r="I28" s="22">
        <f>F28+G28+H28</f>
        <v>9077.185</v>
      </c>
      <c r="J28" s="22">
        <f>I28+E28</f>
        <v>37914.185</v>
      </c>
      <c r="K28" s="22">
        <f>J28/$K$11</f>
        <v>3159.5154166666666</v>
      </c>
      <c r="L28" s="25">
        <f>J28/$L$11</f>
        <v>172.33720454545454</v>
      </c>
      <c r="M28" s="25">
        <f>J28/$M$11</f>
        <v>861.68602272727264</v>
      </c>
      <c r="N28" s="28">
        <f>J28/$N$11</f>
        <v>22.978293939393939</v>
      </c>
    </row>
    <row r="29" spans="1:14">
      <c r="A29" s="96"/>
      <c r="B29" s="89">
        <v>12</v>
      </c>
      <c r="C29" s="85">
        <v>23949</v>
      </c>
      <c r="D29" s="21">
        <v>4888</v>
      </c>
      <c r="E29" s="22">
        <f>C29+D29</f>
        <v>28837</v>
      </c>
      <c r="F29" s="22">
        <f>ROUND(E29*$E$3,0)</f>
        <v>5963</v>
      </c>
      <c r="G29" s="22">
        <f>ROUND(IF(E29&gt;$L$6,$N$6*(E29-$L$6)+$N$5*($L$6-$L$5)+$N$4*($L$5-$L$2),IF($L$6&gt;E29&gt;$L$5,$N$5*(E29-$L$5)+$N$4*($L$5-$L$2),0)),0)</f>
        <v>2970</v>
      </c>
      <c r="H29" s="22">
        <f>E29/100*0.5</f>
        <v>144.185</v>
      </c>
      <c r="I29" s="22">
        <f>F29+G29+H29</f>
        <v>9077.185</v>
      </c>
      <c r="J29" s="22">
        <f>I29+E29</f>
        <v>37914.185</v>
      </c>
      <c r="K29" s="22">
        <f>J29/$K$11</f>
        <v>3159.5154166666666</v>
      </c>
      <c r="L29" s="25">
        <f>J29/$L$11</f>
        <v>172.33720454545454</v>
      </c>
      <c r="M29" s="25">
        <f>J29/$M$11</f>
        <v>861.68602272727264</v>
      </c>
      <c r="N29" s="28">
        <f>J29/$N$11</f>
        <v>22.978293939393939</v>
      </c>
    </row>
    <row r="30" spans="1:14">
      <c r="A30" s="96"/>
      <c r="B30" s="89">
        <v>13</v>
      </c>
      <c r="C30" s="85">
        <v>23949</v>
      </c>
      <c r="D30" s="21">
        <v>4888</v>
      </c>
      <c r="E30" s="22">
        <f>C30+D30</f>
        <v>28837</v>
      </c>
      <c r="F30" s="22">
        <f>ROUND(E30*$E$3,0)</f>
        <v>5963</v>
      </c>
      <c r="G30" s="22">
        <f>ROUND(IF(E30&gt;$L$6,$N$6*(E30-$L$6)+$N$5*($L$6-$L$5)+$N$4*($L$5-$L$2),IF($L$6&gt;E30&gt;$L$5,$N$5*(E30-$L$5)+$N$4*($L$5-$L$2),0)),0)</f>
        <v>2970</v>
      </c>
      <c r="H30" s="22">
        <f>E30/100*0.5</f>
        <v>144.185</v>
      </c>
      <c r="I30" s="22">
        <f>F30+G30+H30</f>
        <v>9077.185</v>
      </c>
      <c r="J30" s="22">
        <f>I30+E30</f>
        <v>37914.185</v>
      </c>
      <c r="K30" s="22">
        <f>J30/$K$11</f>
        <v>3159.5154166666666</v>
      </c>
      <c r="L30" s="25">
        <f>J30/$L$11</f>
        <v>172.33720454545454</v>
      </c>
      <c r="M30" s="25">
        <f>J30/$M$11</f>
        <v>861.68602272727264</v>
      </c>
      <c r="N30" s="28">
        <f>J30/$N$11</f>
        <v>22.978293939393939</v>
      </c>
    </row>
    <row r="31" spans="1:14">
      <c r="A31" s="96"/>
      <c r="B31" s="89">
        <v>14</v>
      </c>
      <c r="C31" s="85">
        <v>26282</v>
      </c>
      <c r="D31" s="21">
        <v>5256.4</v>
      </c>
      <c r="E31" s="22">
        <f>C31+D31</f>
        <v>31538.4</v>
      </c>
      <c r="F31" s="22">
        <f>ROUND(E31*$E$3,0)</f>
        <v>6522</v>
      </c>
      <c r="G31" s="22">
        <f>ROUND(IF(E31&gt;$L$6,$N$6*(E31-$L$6)+$N$5*($L$6-$L$5)+$N$4*($L$5-$L$2),IF($L$6&gt;E31&gt;$L$5,$N$5*(E31-$L$5)+$N$4*($L$5-$L$2),0)),0)</f>
        <v>3377</v>
      </c>
      <c r="H31" s="22">
        <f>E31/100*0.5</f>
        <v>157.692</v>
      </c>
      <c r="I31" s="22">
        <f>F31+G31+H31</f>
        <v>10056.692</v>
      </c>
      <c r="J31" s="22">
        <f>I31+E31</f>
        <v>41595.092000000004</v>
      </c>
      <c r="K31" s="22">
        <f>J31/$K$11</f>
        <v>3466.2576666666669</v>
      </c>
      <c r="L31" s="25">
        <f>J31/$L$11</f>
        <v>189.06860000000003</v>
      </c>
      <c r="M31" s="25">
        <f>J31/$M$11</f>
        <v>945.34300000000007</v>
      </c>
      <c r="N31" s="28">
        <f>J31/$N$11</f>
        <v>25.209146666666669</v>
      </c>
    </row>
    <row r="32" spans="1:14">
      <c r="A32" s="96"/>
      <c r="B32" s="89">
        <v>15</v>
      </c>
      <c r="C32" s="85">
        <v>26282</v>
      </c>
      <c r="D32" s="21">
        <v>5256.4</v>
      </c>
      <c r="E32" s="22">
        <f>C32+D32</f>
        <v>31538.4</v>
      </c>
      <c r="F32" s="22">
        <f>ROUND(E32*$E$3,0)</f>
        <v>6522</v>
      </c>
      <c r="G32" s="22">
        <f>ROUND(IF(E32&gt;$L$6,$N$6*(E32-$L$6)+$N$5*($L$6-$L$5)+$N$4*($L$5-$L$2),IF($L$6&gt;E32&gt;$L$5,$N$5*(E32-$L$5)+$N$4*($L$5-$L$2),0)),0)</f>
        <v>3377</v>
      </c>
      <c r="H32" s="22">
        <f>E32/100*0.5</f>
        <v>157.692</v>
      </c>
      <c r="I32" s="22">
        <f>F32+G32+H32</f>
        <v>10056.692</v>
      </c>
      <c r="J32" s="22">
        <f>I32+E32</f>
        <v>41595.092000000004</v>
      </c>
      <c r="K32" s="22">
        <f>J32/$K$11</f>
        <v>3466.2576666666669</v>
      </c>
      <c r="L32" s="25">
        <f>J32/$L$11</f>
        <v>189.06860000000003</v>
      </c>
      <c r="M32" s="25">
        <f>J32/$M$11</f>
        <v>945.34300000000007</v>
      </c>
      <c r="N32" s="28">
        <f>J32/$N$11</f>
        <v>25.209146666666669</v>
      </c>
    </row>
    <row r="33" spans="1:14">
      <c r="A33" s="96"/>
      <c r="B33" s="89">
        <v>16</v>
      </c>
      <c r="C33" s="85">
        <v>26282</v>
      </c>
      <c r="D33" s="21">
        <v>5256.4</v>
      </c>
      <c r="E33" s="22">
        <f>C33+D33</f>
        <v>31538.4</v>
      </c>
      <c r="F33" s="22">
        <f>ROUND(E33*$E$3,0)</f>
        <v>6522</v>
      </c>
      <c r="G33" s="22">
        <f>ROUND(IF(E33&gt;$L$6,$N$6*(E33-$L$6)+$N$5*($L$6-$L$5)+$N$4*($L$5-$L$2),IF($L$6&gt;E33&gt;$L$5,$N$5*(E33-$L$5)+$N$4*($L$5-$L$2),0)),0)</f>
        <v>3377</v>
      </c>
      <c r="H33" s="22">
        <f>E33/100*0.5</f>
        <v>157.692</v>
      </c>
      <c r="I33" s="22">
        <f>F33+G33+H33</f>
        <v>10056.692</v>
      </c>
      <c r="J33" s="22">
        <f>I33+E33</f>
        <v>41595.092000000004</v>
      </c>
      <c r="K33" s="22">
        <f>J33/$K$11</f>
        <v>3466.2576666666669</v>
      </c>
      <c r="L33" s="25">
        <f>J33/$L$11</f>
        <v>189.06860000000003</v>
      </c>
      <c r="M33" s="25">
        <f>J33/$M$11</f>
        <v>945.34300000000007</v>
      </c>
      <c r="N33" s="28">
        <f>J33/$N$11</f>
        <v>25.209146666666669</v>
      </c>
    </row>
    <row r="34" spans="1:14">
      <c r="A34" s="95"/>
      <c r="B34" s="89">
        <v>17</v>
      </c>
      <c r="C34" s="85">
        <v>26282</v>
      </c>
      <c r="D34" s="21">
        <v>5256.4</v>
      </c>
      <c r="E34" s="22">
        <f>C34+D34</f>
        <v>31538.4</v>
      </c>
      <c r="F34" s="22">
        <f>ROUND(E34*$E$3,0)</f>
        <v>6522</v>
      </c>
      <c r="G34" s="22">
        <f>ROUND(IF(E34&gt;$L$6,$N$6*(E34-$L$6)+$N$5*($L$6-$L$5)+$N$4*($L$5-$L$2),IF($L$6&gt;E34&gt;$L$5,$N$5*(E34-$L$5)+$N$4*($L$5-$L$2),0)),0)</f>
        <v>3377</v>
      </c>
      <c r="H34" s="22">
        <f>E34/100*0.5</f>
        <v>157.692</v>
      </c>
      <c r="I34" s="22">
        <f>F34+G34+H34</f>
        <v>10056.692</v>
      </c>
      <c r="J34" s="22">
        <f>I34+E34</f>
        <v>41595.092000000004</v>
      </c>
      <c r="K34" s="22">
        <f>J34/$K$11</f>
        <v>3466.2576666666669</v>
      </c>
      <c r="L34" s="25">
        <f>J34/$L$11</f>
        <v>189.06860000000003</v>
      </c>
      <c r="M34" s="25">
        <f>J34/$M$11</f>
        <v>945.34300000000007</v>
      </c>
      <c r="N34" s="28">
        <f>J34/$N$11</f>
        <v>25.209146666666669</v>
      </c>
    </row>
    <row r="35" spans="1:14">
      <c r="A35" s="94" t="s">
        <v>85</v>
      </c>
      <c r="B35" s="89">
        <v>16</v>
      </c>
      <c r="C35" s="85">
        <v>27055</v>
      </c>
      <c r="D35" s="21">
        <v>5411</v>
      </c>
      <c r="E35" s="22">
        <f>C35+D35</f>
        <v>32466</v>
      </c>
      <c r="F35" s="22">
        <f>ROUND(E35*$E$3,0)</f>
        <v>6714</v>
      </c>
      <c r="G35" s="22">
        <f>ROUND(IF(E35&gt;$L$6,$N$6*(E35-$L$6)+$N$5*($L$6-$L$5)+$N$4*($L$5-$L$2),IF($L$6&gt;E35&gt;$L$5,$N$5*(E35-$L$5)+$N$4*($L$5-$L$2),0)),0)</f>
        <v>3517</v>
      </c>
      <c r="H35" s="22">
        <f>E35/100*0.5</f>
        <v>162.33</v>
      </c>
      <c r="I35" s="22">
        <f>F35+G35+H35</f>
        <v>10393.33</v>
      </c>
      <c r="J35" s="22">
        <f>I35+E35</f>
        <v>42859.33</v>
      </c>
      <c r="K35" s="22">
        <f>J35/$K$11</f>
        <v>3571.6108333333336</v>
      </c>
      <c r="L35" s="25">
        <f>J35/$L$11</f>
        <v>194.81513636363638</v>
      </c>
      <c r="M35" s="25">
        <f>J35/$M$11</f>
        <v>974.07568181818181</v>
      </c>
      <c r="N35" s="28">
        <f>J35/$N$11</f>
        <v>25.975351515151516</v>
      </c>
    </row>
    <row r="36" spans="1:14">
      <c r="A36" s="96"/>
      <c r="B36" s="89">
        <v>17</v>
      </c>
      <c r="C36" s="85">
        <v>27055</v>
      </c>
      <c r="D36" s="21">
        <v>5411</v>
      </c>
      <c r="E36" s="22">
        <f>C36+D36</f>
        <v>32466</v>
      </c>
      <c r="F36" s="22">
        <f>ROUND(E36*$E$3,0)</f>
        <v>6714</v>
      </c>
      <c r="G36" s="22">
        <f>ROUND(IF(E36&gt;$L$6,$N$6*(E36-$L$6)+$N$5*($L$6-$L$5)+$N$4*($L$5-$L$2),IF($L$6&gt;E36&gt;$L$5,$N$5*(E36-$L$5)+$N$4*($L$5-$L$2),0)),0)</f>
        <v>3517</v>
      </c>
      <c r="H36" s="22">
        <f>E36/100*0.5</f>
        <v>162.33</v>
      </c>
      <c r="I36" s="22">
        <f>F36+G36+H36</f>
        <v>10393.33</v>
      </c>
      <c r="J36" s="22">
        <f>I36+E36</f>
        <v>42859.33</v>
      </c>
      <c r="K36" s="22">
        <f>J36/$K$11</f>
        <v>3571.6108333333336</v>
      </c>
      <c r="L36" s="25">
        <f>J36/$L$11</f>
        <v>194.81513636363638</v>
      </c>
      <c r="M36" s="25">
        <f>J36/$M$11</f>
        <v>974.07568181818181</v>
      </c>
      <c r="N36" s="28">
        <f>J36/$N$11</f>
        <v>25.975351515151516</v>
      </c>
    </row>
    <row r="37" spans="1:14">
      <c r="A37" s="96"/>
      <c r="B37" s="89">
        <v>18</v>
      </c>
      <c r="C37" s="85">
        <v>29180</v>
      </c>
      <c r="D37" s="21">
        <v>5836</v>
      </c>
      <c r="E37" s="22">
        <f>C37+D37</f>
        <v>35016</v>
      </c>
      <c r="F37" s="22">
        <f>ROUND(E37*$E$3,0)</f>
        <v>7241</v>
      </c>
      <c r="G37" s="22">
        <f>ROUND(IF(E37&gt;$L$6,$N$6*(E37-$L$6)+$N$5*($L$6-$L$5)+$N$4*($L$5-$L$2),IF($L$6&gt;E37&gt;$L$5,$N$5*(E37-$L$5)+$N$4*($L$5-$L$2),0)),0)</f>
        <v>3900</v>
      </c>
      <c r="H37" s="22">
        <f>E37/100*0.5</f>
        <v>175.08</v>
      </c>
      <c r="I37" s="22">
        <f>F37+G37+H37</f>
        <v>11316.08</v>
      </c>
      <c r="J37" s="22">
        <f>I37+E37</f>
        <v>46332.08</v>
      </c>
      <c r="K37" s="22">
        <f>J37/$K$11</f>
        <v>3861.0066666666667</v>
      </c>
      <c r="L37" s="25">
        <f>J37/$L$11</f>
        <v>210.60036363636365</v>
      </c>
      <c r="M37" s="25">
        <f>J37/$M$11</f>
        <v>1053.0018181818182</v>
      </c>
      <c r="N37" s="28">
        <f>J37/$N$11</f>
        <v>28.080048484848486</v>
      </c>
    </row>
    <row r="38" spans="1:14">
      <c r="A38" s="96"/>
      <c r="B38" s="89">
        <v>19</v>
      </c>
      <c r="C38" s="85">
        <v>29180</v>
      </c>
      <c r="D38" s="21">
        <v>5836</v>
      </c>
      <c r="E38" s="22">
        <f>C38+D38</f>
        <v>35016</v>
      </c>
      <c r="F38" s="22">
        <f>ROUND(E38*$E$3,0)</f>
        <v>7241</v>
      </c>
      <c r="G38" s="22">
        <f>ROUND(IF(E38&gt;$L$6,$N$6*(E38-$L$6)+$N$5*($L$6-$L$5)+$N$4*($L$5-$L$2),IF($L$6&gt;E38&gt;$L$5,$N$5*(E38-$L$5)+$N$4*($L$5-$L$2),0)),0)</f>
        <v>3900</v>
      </c>
      <c r="H38" s="22">
        <f>E38/100*0.5</f>
        <v>175.08</v>
      </c>
      <c r="I38" s="22">
        <f>F38+G38+H38</f>
        <v>11316.08</v>
      </c>
      <c r="J38" s="22">
        <f>I38+E38</f>
        <v>46332.08</v>
      </c>
      <c r="K38" s="22">
        <f>J38/$K$11</f>
        <v>3861.0066666666667</v>
      </c>
      <c r="L38" s="25">
        <f>J38/$L$11</f>
        <v>210.60036363636365</v>
      </c>
      <c r="M38" s="25">
        <f>J38/$M$11</f>
        <v>1053.0018181818182</v>
      </c>
      <c r="N38" s="28">
        <f>J38/$N$11</f>
        <v>28.080048484848486</v>
      </c>
    </row>
    <row r="39" spans="1:14">
      <c r="A39" s="96"/>
      <c r="B39" s="89">
        <v>20</v>
      </c>
      <c r="C39" s="85">
        <v>32934</v>
      </c>
      <c r="D39" s="21">
        <v>6586.7999999999993</v>
      </c>
      <c r="E39" s="22">
        <f>C39+D39</f>
        <v>39520.8</v>
      </c>
      <c r="F39" s="22">
        <f>ROUND(E39*$E$3,0)</f>
        <v>8173</v>
      </c>
      <c r="G39" s="22">
        <f>ROUND(IF(E39&gt;$L$6,$N$6*(E39-$L$6)+$N$5*($L$6-$L$5)+$N$4*($L$5-$L$2),IF($L$6&gt;E39&gt;$L$5,$N$5*(E39-$L$5)+$N$4*($L$5-$L$2),0)),0)</f>
        <v>4578</v>
      </c>
      <c r="H39" s="22">
        <f>E39/100*0.5</f>
        <v>197.604</v>
      </c>
      <c r="I39" s="22">
        <f>F39+G39+H39</f>
        <v>12948.604</v>
      </c>
      <c r="J39" s="22">
        <f>I39+E39</f>
        <v>52469.404</v>
      </c>
      <c r="K39" s="22">
        <f>J39/$K$11</f>
        <v>4372.4503333333332</v>
      </c>
      <c r="L39" s="25">
        <f>J39/$L$11</f>
        <v>238.49729090909091</v>
      </c>
      <c r="M39" s="25">
        <f>J39/$M$11</f>
        <v>1192.4864545454545</v>
      </c>
      <c r="N39" s="28">
        <f>J39/$N$11</f>
        <v>31.799638787878788</v>
      </c>
    </row>
    <row r="40" spans="1:14">
      <c r="A40" s="96"/>
      <c r="B40" s="89">
        <v>21</v>
      </c>
      <c r="C40" s="85">
        <v>32934</v>
      </c>
      <c r="D40" s="21">
        <v>6586.7999999999993</v>
      </c>
      <c r="E40" s="22">
        <f>C40+D40</f>
        <v>39520.8</v>
      </c>
      <c r="F40" s="22">
        <f>ROUND(E40*$E$3,0)</f>
        <v>8173</v>
      </c>
      <c r="G40" s="22">
        <f>ROUND(IF(E40&gt;$L$6,$N$6*(E40-$L$6)+$N$5*($L$6-$L$5)+$N$4*($L$5-$L$2),IF($L$6&gt;E40&gt;$L$5,$N$5*(E40-$L$5)+$N$4*($L$5-$L$2),0)),0)</f>
        <v>4578</v>
      </c>
      <c r="H40" s="22">
        <f>E40/100*0.5</f>
        <v>197.604</v>
      </c>
      <c r="I40" s="22">
        <f>F40+G40+H40</f>
        <v>12948.604</v>
      </c>
      <c r="J40" s="22">
        <f>I40+E40</f>
        <v>52469.404</v>
      </c>
      <c r="K40" s="22">
        <f>J40/$K$11</f>
        <v>4372.4503333333332</v>
      </c>
      <c r="L40" s="25">
        <f>J40/$L$11</f>
        <v>238.49729090909091</v>
      </c>
      <c r="M40" s="25">
        <f>J40/$M$11</f>
        <v>1192.4864545454545</v>
      </c>
      <c r="N40" s="28">
        <f>J40/$N$11</f>
        <v>31.799638787878788</v>
      </c>
    </row>
    <row r="41" spans="1:14">
      <c r="A41" s="96"/>
      <c r="B41" s="89">
        <v>22</v>
      </c>
      <c r="C41" s="85">
        <v>32934</v>
      </c>
      <c r="D41" s="21">
        <v>6586.7999999999993</v>
      </c>
      <c r="E41" s="22">
        <f>C41+D41</f>
        <v>39520.8</v>
      </c>
      <c r="F41" s="22">
        <f>ROUND(E41*$E$3,0)</f>
        <v>8173</v>
      </c>
      <c r="G41" s="22">
        <f>ROUND(IF(E41&gt;$L$6,$N$6*(E41-$L$6)+$N$5*($L$6-$L$5)+$N$4*($L$5-$L$2),IF($L$6&gt;E41&gt;$L$5,$N$5*(E41-$L$5)+$N$4*($L$5-$L$2),0)),0)</f>
        <v>4578</v>
      </c>
      <c r="H41" s="22">
        <f>E41/100*0.5</f>
        <v>197.604</v>
      </c>
      <c r="I41" s="22">
        <f>F41+G41+H41</f>
        <v>12948.604</v>
      </c>
      <c r="J41" s="22">
        <f>I41+E41</f>
        <v>52469.404</v>
      </c>
      <c r="K41" s="22">
        <f>J41/$K$11</f>
        <v>4372.4503333333332</v>
      </c>
      <c r="L41" s="25">
        <f>J41/$L$11</f>
        <v>238.49729090909091</v>
      </c>
      <c r="M41" s="25">
        <f>J41/$M$11</f>
        <v>1192.4864545454545</v>
      </c>
      <c r="N41" s="28">
        <f>J41/$N$11</f>
        <v>31.799638787878788</v>
      </c>
    </row>
    <row r="42" spans="1:14">
      <c r="A42" s="95"/>
      <c r="B42" s="89">
        <v>23</v>
      </c>
      <c r="C42" s="85">
        <v>32934</v>
      </c>
      <c r="D42" s="21">
        <v>6586.7999999999993</v>
      </c>
      <c r="E42" s="22">
        <f>C42+D42</f>
        <v>39520.8</v>
      </c>
      <c r="F42" s="22">
        <f>ROUND(E42*$E$3,0)</f>
        <v>8173</v>
      </c>
      <c r="G42" s="22">
        <f>ROUND(IF(E42&gt;$L$6,$N$6*(E42-$L$6)+$N$5*($L$6-$L$5)+$N$4*($L$5-$L$2),IF($L$6&gt;E42&gt;$L$5,$N$5*(E42-$L$5)+$N$4*($L$5-$L$2),0)),0)</f>
        <v>4578</v>
      </c>
      <c r="H42" s="22">
        <f>E42/100*0.5</f>
        <v>197.604</v>
      </c>
      <c r="I42" s="22">
        <f>F42+G42+H42</f>
        <v>12948.604</v>
      </c>
      <c r="J42" s="22">
        <f>I42+E42</f>
        <v>52469.404</v>
      </c>
      <c r="K42" s="22">
        <f>J42/$K$11</f>
        <v>4372.4503333333332</v>
      </c>
      <c r="L42" s="25">
        <f>J42/$L$11</f>
        <v>238.49729090909091</v>
      </c>
      <c r="M42" s="25">
        <f>J42/$M$11</f>
        <v>1192.4864545454545</v>
      </c>
      <c r="N42" s="28">
        <f>J42/$N$11</f>
        <v>31.799638787878788</v>
      </c>
    </row>
    <row r="43" spans="1:14">
      <c r="A43" s="94" t="s">
        <v>88</v>
      </c>
      <c r="B43" s="89">
        <v>21</v>
      </c>
      <c r="C43" s="85">
        <v>33706</v>
      </c>
      <c r="D43" s="21">
        <v>6741.2</v>
      </c>
      <c r="E43" s="22">
        <f>C43+D43</f>
        <v>40447.2</v>
      </c>
      <c r="F43" s="22">
        <f>ROUND(E43*$E$3,0)</f>
        <v>8364</v>
      </c>
      <c r="G43" s="22">
        <f>ROUND(IF(E43&gt;$L$6,$N$6*(E43-$L$6)+$N$5*($L$6-$L$5)+$N$4*($L$5-$L$2),IF($L$6&gt;E43&gt;$L$5,$N$5*(E43-$L$5)+$N$4*($L$5-$L$2),0)),0)</f>
        <v>4718</v>
      </c>
      <c r="H43" s="22">
        <f>E43/100*0.5</f>
        <v>202.236</v>
      </c>
      <c r="I43" s="22">
        <f>F43+G43+H43</f>
        <v>13284.236</v>
      </c>
      <c r="J43" s="22">
        <f>I43+E43</f>
        <v>53731.436</v>
      </c>
      <c r="K43" s="22">
        <f>J43/$K$11</f>
        <v>4477.6196666666665</v>
      </c>
      <c r="L43" s="25">
        <f>J43/$L$11</f>
        <v>244.2338</v>
      </c>
      <c r="M43" s="25">
        <f>J43/$M$11</f>
        <v>1221.169</v>
      </c>
      <c r="N43" s="28">
        <f>J43/$N$11</f>
        <v>32.564506666666666</v>
      </c>
    </row>
    <row r="44" spans="1:14">
      <c r="A44" s="96"/>
      <c r="B44" s="89">
        <v>22</v>
      </c>
      <c r="C44" s="85">
        <v>33706</v>
      </c>
      <c r="D44" s="21">
        <v>6741.2</v>
      </c>
      <c r="E44" s="22">
        <f>C44+D44</f>
        <v>40447.2</v>
      </c>
      <c r="F44" s="22">
        <f>ROUND(E44*$E$3,0)</f>
        <v>8364</v>
      </c>
      <c r="G44" s="22">
        <f>ROUND(IF(E44&gt;$L$6,$N$6*(E44-$L$6)+$N$5*($L$6-$L$5)+$N$4*($L$5-$L$2),IF($L$6&gt;E44&gt;$L$5,$N$5*(E44-$L$5)+$N$4*($L$5-$L$2),0)),0)</f>
        <v>4718</v>
      </c>
      <c r="H44" s="22">
        <f>E44/100*0.5</f>
        <v>202.236</v>
      </c>
      <c r="I44" s="22">
        <f>F44+G44+H44</f>
        <v>13284.236</v>
      </c>
      <c r="J44" s="22">
        <f>I44+E44</f>
        <v>53731.436</v>
      </c>
      <c r="K44" s="22">
        <f>J44/$K$11</f>
        <v>4477.6196666666665</v>
      </c>
      <c r="L44" s="25">
        <f>J44/$L$11</f>
        <v>244.2338</v>
      </c>
      <c r="M44" s="25">
        <f>J44/$M$11</f>
        <v>1221.169</v>
      </c>
      <c r="N44" s="28">
        <f>J44/$N$11</f>
        <v>32.564506666666666</v>
      </c>
    </row>
    <row r="45" spans="1:14">
      <c r="A45" s="96"/>
      <c r="B45" s="89">
        <v>23</v>
      </c>
      <c r="C45" s="85">
        <v>35572</v>
      </c>
      <c r="D45" s="21">
        <v>7114.4000000000005</v>
      </c>
      <c r="E45" s="22">
        <f>C45+D45</f>
        <v>42686.4</v>
      </c>
      <c r="F45" s="22">
        <f>ROUND(E45*$E$3,0)</f>
        <v>8828</v>
      </c>
      <c r="G45" s="22">
        <f>ROUND(IF(E45&gt;$L$6,$N$6*(E45-$L$6)+$N$5*($L$6-$L$5)+$N$4*($L$5-$L$2),IF($L$6&gt;E45&gt;$L$5,$N$5*(E45-$L$5)+$N$4*($L$5-$L$2),0)),0)</f>
        <v>5055</v>
      </c>
      <c r="H45" s="22">
        <f>E45/100*0.5</f>
        <v>213.43200000000002</v>
      </c>
      <c r="I45" s="22">
        <f>F45+G45+H45</f>
        <v>14096.432</v>
      </c>
      <c r="J45" s="22">
        <f>I45+E45</f>
        <v>56782.832</v>
      </c>
      <c r="K45" s="22">
        <f>J45/$K$11</f>
        <v>4731.9026666666668</v>
      </c>
      <c r="L45" s="25">
        <f>J45/$L$11</f>
        <v>258.1037818181818</v>
      </c>
      <c r="M45" s="25">
        <f>J45/$M$11</f>
        <v>1290.5189090909091</v>
      </c>
      <c r="N45" s="28">
        <f>J45/$N$11</f>
        <v>34.413837575757576</v>
      </c>
    </row>
    <row r="46" spans="1:14">
      <c r="A46" s="96"/>
      <c r="B46" s="89">
        <v>24</v>
      </c>
      <c r="C46" s="85">
        <v>35572</v>
      </c>
      <c r="D46" s="21">
        <v>7114.4000000000005</v>
      </c>
      <c r="E46" s="22">
        <f>C46+D46</f>
        <v>42686.4</v>
      </c>
      <c r="F46" s="22">
        <f>ROUND(E46*$E$3,0)</f>
        <v>8828</v>
      </c>
      <c r="G46" s="22">
        <f>ROUND(IF(E46&gt;$L$6,$N$6*(E46-$L$6)+$N$5*($L$6-$L$5)+$N$4*($L$5-$L$2),IF($L$6&gt;E46&gt;$L$5,$N$5*(E46-$L$5)+$N$4*($L$5-$L$2),0)),0)</f>
        <v>5055</v>
      </c>
      <c r="H46" s="22">
        <f>E46/100*0.5</f>
        <v>213.43200000000002</v>
      </c>
      <c r="I46" s="22">
        <f>F46+G46+H46</f>
        <v>14096.432</v>
      </c>
      <c r="J46" s="22">
        <f>I46+E46</f>
        <v>56782.832</v>
      </c>
      <c r="K46" s="22">
        <f>J46/$K$11</f>
        <v>4731.9026666666668</v>
      </c>
      <c r="L46" s="25">
        <f>J46/$L$11</f>
        <v>258.1037818181818</v>
      </c>
      <c r="M46" s="25">
        <f>J46/$M$11</f>
        <v>1290.5189090909091</v>
      </c>
      <c r="N46" s="28">
        <f>J46/$N$11</f>
        <v>34.413837575757576</v>
      </c>
    </row>
    <row r="47" spans="1:14">
      <c r="A47" s="96"/>
      <c r="B47" s="89">
        <v>25</v>
      </c>
      <c r="C47" s="85">
        <v>40588</v>
      </c>
      <c r="D47" s="21">
        <v>7377</v>
      </c>
      <c r="E47" s="22">
        <f>C47+D47</f>
        <v>47965</v>
      </c>
      <c r="F47" s="22">
        <f>ROUND(E47*$E$3,0)</f>
        <v>9919</v>
      </c>
      <c r="G47" s="22">
        <f>ROUND(IF(E47&gt;$L$6,$N$6*(E47-$L$6)+$N$5*($L$6-$L$5)+$N$4*($L$5-$L$2),IF($L$6&gt;E47&gt;$L$5,$N$5*(E47-$L$5)+$N$4*($L$5-$L$2),0)),0)</f>
        <v>5849</v>
      </c>
      <c r="H47" s="22">
        <f>E47/100*0.5</f>
        <v>239.825</v>
      </c>
      <c r="I47" s="22">
        <f>F47+G47+H47</f>
        <v>16007.825</v>
      </c>
      <c r="J47" s="22">
        <f>I47+E47</f>
        <v>63972.825</v>
      </c>
      <c r="K47" s="22">
        <f>J47/$K$11</f>
        <v>5331.0687499999995</v>
      </c>
      <c r="L47" s="25">
        <f>J47/$L$11</f>
        <v>290.78556818181818</v>
      </c>
      <c r="M47" s="25">
        <f>J47/$M$11</f>
        <v>1453.9278409090909</v>
      </c>
      <c r="N47" s="28">
        <f>J47/$N$11</f>
        <v>38.771409090909088</v>
      </c>
    </row>
    <row r="48" spans="1:14">
      <c r="A48" s="96"/>
      <c r="B48" s="89">
        <v>26</v>
      </c>
      <c r="C48" s="85">
        <v>40588</v>
      </c>
      <c r="D48" s="21">
        <v>7377</v>
      </c>
      <c r="E48" s="22">
        <f>C48+D48</f>
        <v>47965</v>
      </c>
      <c r="F48" s="22">
        <f>ROUND(E48*$E$3,0)</f>
        <v>9919</v>
      </c>
      <c r="G48" s="22">
        <f>ROUND(IF(E48&gt;$L$6,$N$6*(E48-$L$6)+$N$5*($L$6-$L$5)+$N$4*($L$5-$L$2),IF($L$6&gt;E48&gt;$L$5,$N$5*(E48-$L$5)+$N$4*($L$5-$L$2),0)),0)</f>
        <v>5849</v>
      </c>
      <c r="H48" s="22">
        <f>E48/100*0.5</f>
        <v>239.825</v>
      </c>
      <c r="I48" s="22">
        <f>F48+G48+H48</f>
        <v>16007.825</v>
      </c>
      <c r="J48" s="22">
        <f>I48+E48</f>
        <v>63972.825</v>
      </c>
      <c r="K48" s="22">
        <f>J48/$K$11</f>
        <v>5331.0687499999995</v>
      </c>
      <c r="L48" s="25">
        <f>J48/$L$11</f>
        <v>290.78556818181818</v>
      </c>
      <c r="M48" s="25">
        <f>J48/$M$11</f>
        <v>1453.9278409090909</v>
      </c>
      <c r="N48" s="28">
        <f>J48/$N$11</f>
        <v>38.771409090909088</v>
      </c>
    </row>
    <row r="49" spans="1:14">
      <c r="A49" s="96"/>
      <c r="B49" s="89">
        <v>27</v>
      </c>
      <c r="C49" s="85">
        <v>40588</v>
      </c>
      <c r="D49" s="21">
        <v>7377</v>
      </c>
      <c r="E49" s="22">
        <f>C49+D49</f>
        <v>47965</v>
      </c>
      <c r="F49" s="22">
        <f>ROUND(E49*$E$3,0)</f>
        <v>9919</v>
      </c>
      <c r="G49" s="22">
        <f>ROUND(IF(E49&gt;$L$6,$N$6*(E49-$L$6)+$N$5*($L$6-$L$5)+$N$4*($L$5-$L$2),IF($L$6&gt;E49&gt;$L$5,$N$5*(E49-$L$5)+$N$4*($L$5-$L$2),0)),0)</f>
        <v>5849</v>
      </c>
      <c r="H49" s="22">
        <f>E49/100*0.5</f>
        <v>239.825</v>
      </c>
      <c r="I49" s="22">
        <f>F49+G49+H49</f>
        <v>16007.825</v>
      </c>
      <c r="J49" s="22">
        <f>I49+E49</f>
        <v>63972.825</v>
      </c>
      <c r="K49" s="22">
        <f>J49/$K$11</f>
        <v>5331.0687499999995</v>
      </c>
      <c r="L49" s="25">
        <f>J49/$L$11</f>
        <v>290.78556818181818</v>
      </c>
      <c r="M49" s="25">
        <f>J49/$M$11</f>
        <v>1453.9278409090909</v>
      </c>
      <c r="N49" s="28">
        <f>J49/$N$11</f>
        <v>38.771409090909088</v>
      </c>
    </row>
    <row r="50" spans="1:14">
      <c r="A50" s="96"/>
      <c r="B50" s="89">
        <v>28</v>
      </c>
      <c r="C50" s="85">
        <v>40588</v>
      </c>
      <c r="D50" s="21">
        <v>7377</v>
      </c>
      <c r="E50" s="22">
        <f>C50+D50</f>
        <v>47965</v>
      </c>
      <c r="F50" s="22">
        <f>ROUND(E50*$E$3,0)</f>
        <v>9919</v>
      </c>
      <c r="G50" s="22">
        <f>ROUND(IF(E50&gt;$L$6,$N$6*(E50-$L$6)+$N$5*($L$6-$L$5)+$N$4*($L$5-$L$2),IF($L$6&gt;E50&gt;$L$5,$N$5*(E50-$L$5)+$N$4*($L$5-$L$2),0)),0)</f>
        <v>5849</v>
      </c>
      <c r="H50" s="22">
        <f>E50/100*0.5</f>
        <v>239.825</v>
      </c>
      <c r="I50" s="22">
        <f>F50+G50+H50</f>
        <v>16007.825</v>
      </c>
      <c r="J50" s="22">
        <f>I50+E50</f>
        <v>63972.825</v>
      </c>
      <c r="K50" s="22">
        <f>J50/$K$11</f>
        <v>5331.0687499999995</v>
      </c>
      <c r="L50" s="25">
        <f>J50/$L$11</f>
        <v>290.78556818181818</v>
      </c>
      <c r="M50" s="25">
        <f>J50/$M$11</f>
        <v>1453.9278409090909</v>
      </c>
      <c r="N50" s="28">
        <f>J50/$N$11</f>
        <v>38.771409090909088</v>
      </c>
    </row>
    <row r="51" spans="1:14">
      <c r="A51" s="95"/>
      <c r="B51" s="89">
        <v>29</v>
      </c>
      <c r="C51" s="85">
        <v>40588</v>
      </c>
      <c r="D51" s="21">
        <v>7377</v>
      </c>
      <c r="E51" s="22">
        <f>C51+D51</f>
        <v>47965</v>
      </c>
      <c r="F51" s="22">
        <f>ROUND(E51*$E$3,0)</f>
        <v>9919</v>
      </c>
      <c r="G51" s="22">
        <f>ROUND(IF(E51&gt;$L$6,$N$6*(E51-$L$6)+$N$5*($L$6-$L$5)+$N$4*($L$5-$L$2),IF($L$6&gt;E51&gt;$L$5,$N$5*(E51-$L$5)+$N$4*($L$5-$L$2),0)),0)</f>
        <v>5849</v>
      </c>
      <c r="H51" s="22">
        <f>E51/100*0.5</f>
        <v>239.825</v>
      </c>
      <c r="I51" s="22">
        <f>F51+G51+H51</f>
        <v>16007.825</v>
      </c>
      <c r="J51" s="22">
        <f>I51+E51</f>
        <v>63972.825</v>
      </c>
      <c r="K51" s="22">
        <f>J51/$K$11</f>
        <v>5331.0687499999995</v>
      </c>
      <c r="L51" s="25">
        <f>J51/$L$11</f>
        <v>290.78556818181818</v>
      </c>
      <c r="M51" s="25">
        <f>J51/$M$11</f>
        <v>1453.9278409090909</v>
      </c>
      <c r="N51" s="28">
        <f>J51/$N$11</f>
        <v>38.771409090909088</v>
      </c>
    </row>
    <row r="52" spans="1:14">
      <c r="A52" s="94" t="s">
        <v>86</v>
      </c>
      <c r="B52" s="89">
        <v>26</v>
      </c>
      <c r="C52" s="85">
        <v>41659</v>
      </c>
      <c r="D52" s="21">
        <v>7377</v>
      </c>
      <c r="E52" s="22">
        <f>C52+D52</f>
        <v>49036</v>
      </c>
      <c r="F52" s="22">
        <f>ROUND(E52*$E$3,0)</f>
        <v>10141</v>
      </c>
      <c r="G52" s="22">
        <f>ROUND(IF(E52&gt;$L$6,$N$6*(E52-$L$6)+$N$5*($L$6-$L$5)+$N$4*($L$5-$L$2),IF($L$6&gt;E52&gt;$L$5,$N$5*(E52-$L$5)+$N$4*($L$5-$L$2),0)),0)</f>
        <v>6010</v>
      </c>
      <c r="H52" s="22">
        <f>E52/100*0.5</f>
        <v>245.18</v>
      </c>
      <c r="I52" s="22">
        <f>F52+G52+H52</f>
        <v>16396.18</v>
      </c>
      <c r="J52" s="22">
        <f>I52+E52</f>
        <v>65432.18</v>
      </c>
      <c r="K52" s="22">
        <f>J52/$K$11</f>
        <v>5452.6816666666664</v>
      </c>
      <c r="L52" s="25">
        <f>J52/$L$11</f>
        <v>297.419</v>
      </c>
      <c r="M52" s="25">
        <f>J52/$M$11</f>
        <v>1487.095</v>
      </c>
      <c r="N52" s="28">
        <f>J52/$N$11</f>
        <v>39.655866666666668</v>
      </c>
    </row>
    <row r="53" spans="1:14">
      <c r="A53" s="96"/>
      <c r="B53" s="89">
        <v>27</v>
      </c>
      <c r="C53" s="85">
        <v>41659</v>
      </c>
      <c r="D53" s="21">
        <v>7377</v>
      </c>
      <c r="E53" s="22">
        <f>C53+D53</f>
        <v>49036</v>
      </c>
      <c r="F53" s="22">
        <f>ROUND(E53*$E$3,0)</f>
        <v>10141</v>
      </c>
      <c r="G53" s="22">
        <f>ROUND(IF(E53&gt;$L$6,$N$6*(E53-$L$6)+$N$5*($L$6-$L$5)+$N$4*($L$5-$L$2),IF($L$6&gt;E53&gt;$L$5,$N$5*(E53-$L$5)+$N$4*($L$5-$L$2),0)),0)</f>
        <v>6010</v>
      </c>
      <c r="H53" s="22">
        <f>E53/100*0.5</f>
        <v>245.18</v>
      </c>
      <c r="I53" s="22">
        <f>F53+G53+H53</f>
        <v>16396.18</v>
      </c>
      <c r="J53" s="22">
        <f>I53+E53</f>
        <v>65432.18</v>
      </c>
      <c r="K53" s="22">
        <f>J53/$K$11</f>
        <v>5452.6816666666664</v>
      </c>
      <c r="L53" s="25">
        <f>J53/$L$11</f>
        <v>297.419</v>
      </c>
      <c r="M53" s="25">
        <f>J53/$M$11</f>
        <v>1487.095</v>
      </c>
      <c r="N53" s="28">
        <f>J53/$N$11</f>
        <v>39.655866666666668</v>
      </c>
    </row>
    <row r="54" spans="1:14">
      <c r="A54" s="96"/>
      <c r="B54" s="89">
        <v>28</v>
      </c>
      <c r="C54" s="85">
        <v>43806</v>
      </c>
      <c r="D54" s="21">
        <v>7377</v>
      </c>
      <c r="E54" s="22">
        <f>C54+D54</f>
        <v>51183</v>
      </c>
      <c r="F54" s="22">
        <f>ROUND(E54*$E$3,0)</f>
        <v>10585</v>
      </c>
      <c r="G54" s="22">
        <f>ROUND(IF(E54&gt;$L$6,$N$6*(E54-$L$6)+$N$5*($L$6-$L$5)+$N$4*($L$5-$L$2),IF($L$6&gt;E54&gt;$L$5,$N$5*(E54-$L$5)+$N$4*($L$5-$L$2),0)),0)</f>
        <v>6333</v>
      </c>
      <c r="H54" s="22">
        <f>E54/100*0.5</f>
        <v>255.915</v>
      </c>
      <c r="I54" s="22">
        <f>F54+G54+H54</f>
        <v>17173.915</v>
      </c>
      <c r="J54" s="22">
        <f>I54+E54</f>
        <v>68356.915000000008</v>
      </c>
      <c r="K54" s="22">
        <f>J54/$K$11</f>
        <v>5696.409583333334</v>
      </c>
      <c r="L54" s="25">
        <f>J54/$L$11</f>
        <v>310.71325</v>
      </c>
      <c r="M54" s="25">
        <f>J54/$M$11</f>
        <v>1553.56625</v>
      </c>
      <c r="N54" s="28">
        <f>J54/$N$11</f>
        <v>41.428433333333338</v>
      </c>
    </row>
    <row r="55" spans="1:14">
      <c r="A55" s="96"/>
      <c r="B55" s="89">
        <v>29</v>
      </c>
      <c r="C55" s="85">
        <v>43806</v>
      </c>
      <c r="D55" s="21">
        <v>7377</v>
      </c>
      <c r="E55" s="22">
        <f>C55+D55</f>
        <v>51183</v>
      </c>
      <c r="F55" s="22">
        <f>ROUND(E55*$E$3,0)</f>
        <v>10585</v>
      </c>
      <c r="G55" s="22">
        <f>ROUND(IF(E55&gt;$L$6,$N$6*(E55-$L$6)+$N$5*($L$6-$L$5)+$N$4*($L$5-$L$2),IF($L$6&gt;E55&gt;$L$5,$N$5*(E55-$L$5)+$N$4*($L$5-$L$2),0)),0)</f>
        <v>6333</v>
      </c>
      <c r="H55" s="22">
        <f>E55/100*0.5</f>
        <v>255.915</v>
      </c>
      <c r="I55" s="22">
        <f>F55+G55+H55</f>
        <v>17173.915</v>
      </c>
      <c r="J55" s="22">
        <f>I55+E55</f>
        <v>68356.915000000008</v>
      </c>
      <c r="K55" s="22">
        <f>J55/$K$11</f>
        <v>5696.409583333334</v>
      </c>
      <c r="L55" s="25">
        <f>J55/$L$11</f>
        <v>310.71325</v>
      </c>
      <c r="M55" s="25">
        <f>J55/$M$11</f>
        <v>1553.56625</v>
      </c>
      <c r="N55" s="28">
        <f>J55/$N$11</f>
        <v>41.428433333333338</v>
      </c>
    </row>
    <row r="56" spans="1:14">
      <c r="A56" s="96"/>
      <c r="B56" s="89">
        <v>30</v>
      </c>
      <c r="C56" s="85">
        <v>43806</v>
      </c>
      <c r="D56" s="21">
        <v>7377</v>
      </c>
      <c r="E56" s="22">
        <f>C56+D56</f>
        <v>51183</v>
      </c>
      <c r="F56" s="22">
        <f>ROUND(E56*$E$3,0)</f>
        <v>10585</v>
      </c>
      <c r="G56" s="22">
        <f>ROUND(IF(E56&gt;$L$6,$N$6*(E56-$L$6)+$N$5*($L$6-$L$5)+$N$4*($L$5-$L$2),IF($L$6&gt;E56&gt;$L$5,$N$5*(E56-$L$5)+$N$4*($L$5-$L$2),0)),0)</f>
        <v>6333</v>
      </c>
      <c r="H56" s="22">
        <f>E56/100*0.5</f>
        <v>255.915</v>
      </c>
      <c r="I56" s="22">
        <f>F56+G56+H56</f>
        <v>17173.915</v>
      </c>
      <c r="J56" s="22">
        <f>I56+E56</f>
        <v>68356.915000000008</v>
      </c>
      <c r="K56" s="22">
        <f>J56/$K$11</f>
        <v>5696.409583333334</v>
      </c>
      <c r="L56" s="25">
        <f>J56/$L$11</f>
        <v>310.71325</v>
      </c>
      <c r="M56" s="25">
        <f>J56/$M$11</f>
        <v>1553.56625</v>
      </c>
      <c r="N56" s="28">
        <f>J56/$N$11</f>
        <v>41.428433333333338</v>
      </c>
    </row>
    <row r="57" spans="1:14">
      <c r="A57" s="96"/>
      <c r="B57" s="89">
        <v>31</v>
      </c>
      <c r="C57" s="85">
        <v>47672</v>
      </c>
      <c r="D57" s="21">
        <v>7377</v>
      </c>
      <c r="E57" s="22">
        <f>C57+D57</f>
        <v>55049</v>
      </c>
      <c r="F57" s="22">
        <f>ROUND(E57*$E$3,0)</f>
        <v>11384</v>
      </c>
      <c r="G57" s="22">
        <f>ROUND(IF(E57&gt;$L$6,$N$6*(E57-$L$6)+$N$5*($L$6-$L$5)+$N$4*($L$5-$L$2),IF($L$6&gt;E57&gt;$L$5,$N$5*(E57-$L$5)+$N$4*($L$5-$L$2),0)),0)</f>
        <v>6915</v>
      </c>
      <c r="H57" s="22">
        <f>E57/100*0.5</f>
        <v>275.245</v>
      </c>
      <c r="I57" s="22">
        <f>F57+G57+H57</f>
        <v>18574.245</v>
      </c>
      <c r="J57" s="22">
        <f>I57+E57</f>
        <v>73623.245</v>
      </c>
      <c r="K57" s="22">
        <f>J57/$K$11</f>
        <v>6135.2704166666663</v>
      </c>
      <c r="L57" s="25">
        <f>J57/$L$11</f>
        <v>334.65111363636362</v>
      </c>
      <c r="M57" s="25">
        <f>J57/$M$11</f>
        <v>1673.255568181818</v>
      </c>
      <c r="N57" s="28">
        <f>J57/$N$11</f>
        <v>44.620148484848485</v>
      </c>
    </row>
    <row r="58" spans="1:14">
      <c r="A58" s="96"/>
      <c r="B58" s="89">
        <v>32</v>
      </c>
      <c r="C58" s="85">
        <v>47672</v>
      </c>
      <c r="D58" s="21">
        <v>7377</v>
      </c>
      <c r="E58" s="22">
        <f>C58+D58</f>
        <v>55049</v>
      </c>
      <c r="F58" s="22">
        <f>ROUND(E58*$E$3,0)</f>
        <v>11384</v>
      </c>
      <c r="G58" s="22">
        <f>ROUND(IF(E58&gt;$L$6,$N$6*(E58-$L$6)+$N$5*($L$6-$L$5)+$N$4*($L$5-$L$2),IF($L$6&gt;E58&gt;$L$5,$N$5*(E58-$L$5)+$N$4*($L$5-$L$2),0)),0)</f>
        <v>6915</v>
      </c>
      <c r="H58" s="22">
        <f>E58/100*0.5</f>
        <v>275.245</v>
      </c>
      <c r="I58" s="22">
        <f>F58+G58+H58</f>
        <v>18574.245</v>
      </c>
      <c r="J58" s="22">
        <f>I58+E58</f>
        <v>73623.245</v>
      </c>
      <c r="K58" s="22">
        <f>J58/$K$11</f>
        <v>6135.2704166666663</v>
      </c>
      <c r="L58" s="25">
        <f>J58/$L$11</f>
        <v>334.65111363636362</v>
      </c>
      <c r="M58" s="25">
        <f>J58/$M$11</f>
        <v>1673.255568181818</v>
      </c>
      <c r="N58" s="28">
        <f>J58/$N$11</f>
        <v>44.620148484848485</v>
      </c>
    </row>
    <row r="59" spans="1:14">
      <c r="A59" s="96"/>
      <c r="B59" s="89">
        <v>33</v>
      </c>
      <c r="C59" s="85">
        <v>47672</v>
      </c>
      <c r="D59" s="21">
        <v>7377</v>
      </c>
      <c r="E59" s="22">
        <f>C59+D59</f>
        <v>55049</v>
      </c>
      <c r="F59" s="22">
        <f>ROUND(E59*$E$3,0)</f>
        <v>11384</v>
      </c>
      <c r="G59" s="22">
        <f>ROUND(IF(E59&gt;$L$6,$N$6*(E59-$L$6)+$N$5*($L$6-$L$5)+$N$4*($L$5-$L$2),IF($L$6&gt;E59&gt;$L$5,$N$5*(E59-$L$5)+$N$4*($L$5-$L$2),0)),0)</f>
        <v>6915</v>
      </c>
      <c r="H59" s="22">
        <f>E59/100*0.5</f>
        <v>275.245</v>
      </c>
      <c r="I59" s="22">
        <f>F59+G59+H59</f>
        <v>18574.245</v>
      </c>
      <c r="J59" s="22">
        <f>I59+E59</f>
        <v>73623.245</v>
      </c>
      <c r="K59" s="22">
        <f>J59/$K$11</f>
        <v>6135.2704166666663</v>
      </c>
      <c r="L59" s="25">
        <f>J59/$L$11</f>
        <v>334.65111363636362</v>
      </c>
      <c r="M59" s="25">
        <f>J59/$M$11</f>
        <v>1673.255568181818</v>
      </c>
      <c r="N59" s="28">
        <f>J59/$N$11</f>
        <v>44.620148484848485</v>
      </c>
    </row>
    <row r="60" spans="1:14">
      <c r="A60" s="95"/>
      <c r="B60" s="89">
        <v>34</v>
      </c>
      <c r="C60" s="85">
        <v>47672</v>
      </c>
      <c r="D60" s="21">
        <v>7377</v>
      </c>
      <c r="E60" s="22">
        <f>C60+D60</f>
        <v>55049</v>
      </c>
      <c r="F60" s="22">
        <f>ROUND(E60*$E$3,0)</f>
        <v>11384</v>
      </c>
      <c r="G60" s="22">
        <f>ROUND(IF(E60&gt;$L$6,$N$6*(E60-$L$6)+$N$5*($L$6-$L$5)+$N$4*($L$5-$L$2),IF($L$6&gt;E60&gt;$L$5,$N$5*(E60-$L$5)+$N$4*($L$5-$L$2),0)),0)</f>
        <v>6915</v>
      </c>
      <c r="H60" s="22">
        <f>E60/100*0.5</f>
        <v>275.245</v>
      </c>
      <c r="I60" s="22">
        <f>F60+G60+H60</f>
        <v>18574.245</v>
      </c>
      <c r="J60" s="22">
        <f>I60+E60</f>
        <v>73623.245</v>
      </c>
      <c r="K60" s="22">
        <f>J60/$K$11</f>
        <v>6135.2704166666663</v>
      </c>
      <c r="L60" s="25">
        <f>J60/$L$11</f>
        <v>334.65111363636362</v>
      </c>
      <c r="M60" s="25">
        <f>J60/$M$11</f>
        <v>1673.255568181818</v>
      </c>
      <c r="N60" s="28">
        <f>J60/$N$11</f>
        <v>44.620148484848485</v>
      </c>
    </row>
    <row r="61" spans="1:14">
      <c r="A61" s="94" t="s">
        <v>89</v>
      </c>
      <c r="B61" s="89">
        <v>33</v>
      </c>
      <c r="C61" s="85">
        <v>48526</v>
      </c>
      <c r="D61" s="21">
        <v>7377</v>
      </c>
      <c r="E61" s="22">
        <f>C61+D61</f>
        <v>55903</v>
      </c>
      <c r="F61" s="22">
        <f>ROUND(E61*$E$3,0)</f>
        <v>11561</v>
      </c>
      <c r="G61" s="22">
        <f>ROUND(IF(E61&gt;$L$6,$N$6*(E61-$L$6)+$N$5*($L$6-$L$5)+$N$4*($L$5-$L$2),IF($L$6&gt;E61&gt;$L$5,$N$5*(E61-$L$5)+$N$4*($L$5-$L$2),0)),0)</f>
        <v>7044</v>
      </c>
      <c r="H61" s="22">
        <f>E61/100*0.5</f>
        <v>279.515</v>
      </c>
      <c r="I61" s="22">
        <f>F61+G61+H61</f>
        <v>18884.515</v>
      </c>
      <c r="J61" s="22">
        <f>I61+E61</f>
        <v>74787.515</v>
      </c>
      <c r="K61" s="22">
        <f>J61/$K$11</f>
        <v>6232.2929166666663</v>
      </c>
      <c r="L61" s="25">
        <f>J61/$L$11</f>
        <v>339.94325</v>
      </c>
      <c r="M61" s="25">
        <f>J61/$M$11</f>
        <v>1699.71625</v>
      </c>
      <c r="N61" s="28">
        <f>J61/$N$11</f>
        <v>45.325766666666667</v>
      </c>
    </row>
    <row r="62" spans="1:14">
      <c r="A62" s="96"/>
      <c r="B62" s="91">
        <v>34</v>
      </c>
      <c r="C62" s="85">
        <v>48526</v>
      </c>
      <c r="D62" s="21">
        <v>7377</v>
      </c>
      <c r="E62" s="90">
        <f>C62+D62</f>
        <v>55903</v>
      </c>
      <c r="F62" s="22">
        <f>ROUND(E62*$E$3,0)</f>
        <v>11561</v>
      </c>
      <c r="G62" s="22">
        <f>ROUND(IF(E62&gt;$L$6,$N$6*(E62-$L$6)+$N$5*($L$6-$L$5)+$N$4*($L$5-$L$2),IF($L$6&gt;E62&gt;$L$5,$N$5*(E62-$L$5)+$N$4*($L$5-$L$2),0)),0)</f>
        <v>7044</v>
      </c>
      <c r="H62" s="22">
        <f>E62/100*0.5</f>
        <v>279.515</v>
      </c>
      <c r="I62" s="22">
        <f>F62+G62+H62</f>
        <v>18884.515</v>
      </c>
      <c r="J62" s="22">
        <f>I62+E62</f>
        <v>74787.515</v>
      </c>
      <c r="K62" s="22">
        <f>J62/$K$11</f>
        <v>6232.2929166666663</v>
      </c>
      <c r="L62" s="25">
        <f>J62/$L$11</f>
        <v>339.94325</v>
      </c>
      <c r="M62" s="25">
        <f>J62/$M$11</f>
        <v>1699.71625</v>
      </c>
      <c r="N62" s="28">
        <f>J62/$N$11</f>
        <v>45.325766666666667</v>
      </c>
    </row>
    <row r="63" spans="1:14">
      <c r="A63" s="97"/>
      <c r="B63" s="92">
        <v>35</v>
      </c>
      <c r="C63" s="85">
        <v>48526</v>
      </c>
      <c r="D63" s="21">
        <v>7377</v>
      </c>
      <c r="E63" s="22">
        <f>C63+D63</f>
        <v>55903</v>
      </c>
      <c r="F63" s="22">
        <f>ROUND(E63*$E$3,0)</f>
        <v>11561</v>
      </c>
      <c r="G63" s="22">
        <f>ROUND(IF(E63&gt;$L$6,$N$6*(E63-$L$6)+$N$5*($L$6-$L$5)+$N$4*($L$5-$L$2),IF($L$6&gt;E63&gt;$L$5,$N$5*(E63-$L$5)+$N$4*($L$5-$L$2),0)),0)</f>
        <v>7044</v>
      </c>
      <c r="H63" s="22">
        <f>E63/100*0.5</f>
        <v>279.515</v>
      </c>
      <c r="I63" s="22">
        <f>F63+G63+H63</f>
        <v>18884.515</v>
      </c>
      <c r="J63" s="22">
        <f>I63+E63</f>
        <v>74787.515</v>
      </c>
      <c r="K63" s="22">
        <f>J63/$K$11</f>
        <v>6232.2929166666663</v>
      </c>
      <c r="L63" s="25">
        <f>J63/$L$11</f>
        <v>339.94325</v>
      </c>
      <c r="M63" s="25">
        <f>J63/$M$11</f>
        <v>1699.71625</v>
      </c>
      <c r="N63" s="28">
        <f>J63/$N$11</f>
        <v>45.325766666666667</v>
      </c>
    </row>
    <row r="64" spans="1:14">
      <c r="A64" s="97"/>
      <c r="B64" s="92">
        <v>36</v>
      </c>
      <c r="C64" s="85">
        <v>48526</v>
      </c>
      <c r="D64" s="21">
        <v>7377</v>
      </c>
      <c r="E64" s="22">
        <f>C64+D64</f>
        <v>55903</v>
      </c>
      <c r="F64" s="22">
        <f>ROUND(E64*$E$3,0)</f>
        <v>11561</v>
      </c>
      <c r="G64" s="22">
        <f>ROUND(IF(E64&gt;$L$6,$N$6*(E64-$L$6)+$N$5*($L$6-$L$5)+$N$4*($L$5-$L$2),IF($L$6&gt;E64&gt;$L$5,$N$5*(E64-$L$5)+$N$4*($L$5-$L$2),0)),0)</f>
        <v>7044</v>
      </c>
      <c r="H64" s="22">
        <f>E64/100*0.5</f>
        <v>279.515</v>
      </c>
      <c r="I64" s="22">
        <f>F64+G64+H64</f>
        <v>18884.515</v>
      </c>
      <c r="J64" s="22">
        <f>I64+E64</f>
        <v>74787.515</v>
      </c>
      <c r="K64" s="22">
        <f>J64/$K$11</f>
        <v>6232.2929166666663</v>
      </c>
      <c r="L64" s="25">
        <f>J64/$L$11</f>
        <v>339.94325</v>
      </c>
      <c r="M64" s="25">
        <f>J64/$M$11</f>
        <v>1699.71625</v>
      </c>
      <c r="N64" s="28">
        <f>J64/$N$11</f>
        <v>45.325766666666667</v>
      </c>
    </row>
    <row r="65" spans="1:14">
      <c r="A65" s="97"/>
      <c r="B65" s="92">
        <v>37</v>
      </c>
      <c r="C65" s="85">
        <v>48526</v>
      </c>
      <c r="D65" s="21">
        <v>7377</v>
      </c>
      <c r="E65" s="22">
        <f>C65+D65</f>
        <v>55903</v>
      </c>
      <c r="F65" s="22">
        <f>ROUND(E65*$E$3,0)</f>
        <v>11561</v>
      </c>
      <c r="G65" s="22">
        <f>ROUND(IF(E65&gt;$L$6,$N$6*(E65-$L$6)+$N$5*($L$6-$L$5)+$N$4*($L$5-$L$2),IF($L$6&gt;E65&gt;$L$5,$N$5*(E65-$L$5)+$N$4*($L$5-$L$2),0)),0)</f>
        <v>7044</v>
      </c>
      <c r="H65" s="22">
        <f>E65/100*0.5</f>
        <v>279.515</v>
      </c>
      <c r="I65" s="22">
        <f>F65+G65+H65</f>
        <v>18884.515</v>
      </c>
      <c r="J65" s="22">
        <f>I65+E65</f>
        <v>74787.515</v>
      </c>
      <c r="K65" s="22">
        <f>J65/$K$11</f>
        <v>6232.2929166666663</v>
      </c>
      <c r="L65" s="25">
        <f>J65/$L$11</f>
        <v>339.94325</v>
      </c>
      <c r="M65" s="25">
        <f>J65/$M$11</f>
        <v>1699.71625</v>
      </c>
      <c r="N65" s="28">
        <f>J65/$N$11</f>
        <v>45.325766666666667</v>
      </c>
    </row>
    <row r="66" spans="1:14">
      <c r="A66" s="98"/>
      <c r="B66" s="92">
        <v>38</v>
      </c>
      <c r="C66" s="85">
        <v>54619</v>
      </c>
      <c r="D66" s="21">
        <v>7377</v>
      </c>
      <c r="E66" s="22">
        <f>C66+D66</f>
        <v>61996</v>
      </c>
      <c r="F66" s="22">
        <f>ROUND(E66*$E$3,0)</f>
        <v>12821</v>
      </c>
      <c r="G66" s="22">
        <f>ROUND(IF(E66&gt;$L$6,$N$6*(E66-$L$6)+$N$5*($L$6-$L$5)+$N$4*($L$5-$L$2),IF($L$6&gt;E66&gt;$L$5,$N$5*(E66-$L$5)+$N$4*($L$5-$L$2),0)),0)</f>
        <v>7961</v>
      </c>
      <c r="H66" s="22">
        <f>E66/100*0.5</f>
        <v>309.98</v>
      </c>
      <c r="I66" s="22">
        <f>F66+G66+H66</f>
        <v>21091.98</v>
      </c>
      <c r="J66" s="22">
        <f>I66+E66</f>
        <v>83087.98</v>
      </c>
      <c r="K66" s="22">
        <f>J66/$K$11</f>
        <v>6923.998333333333</v>
      </c>
      <c r="L66" s="25">
        <f>J66/$L$11</f>
        <v>377.67263636363634</v>
      </c>
      <c r="M66" s="25">
        <f>J66/$M$11</f>
        <v>1888.3631818181818</v>
      </c>
      <c r="N66" s="28">
        <f>J66/$N$11</f>
        <v>50.356351515151516</v>
      </c>
    </row>
    <row r="67" spans="1:14">
      <c r="A67" s="99" t="s">
        <v>90</v>
      </c>
      <c r="B67" s="92">
        <v>37</v>
      </c>
      <c r="C67" s="85">
        <v>56164</v>
      </c>
      <c r="D67" s="21">
        <v>7377</v>
      </c>
      <c r="E67" s="22">
        <f>C67+D67</f>
        <v>63541</v>
      </c>
      <c r="F67" s="22">
        <f>ROUND(E67*$E$3,0)</f>
        <v>13140</v>
      </c>
      <c r="G67" s="22">
        <f>ROUND(IF(E67&gt;$L$6,$N$6*(E67-$L$6)+$N$5*($L$6-$L$5)+$N$4*($L$5-$L$2),IF($L$6&gt;E67&gt;$L$5,$N$5*(E67-$L$5)+$N$4*($L$5-$L$2),0)),0)</f>
        <v>8193</v>
      </c>
      <c r="H67" s="22">
        <f>E67/100*0.5</f>
        <v>317.705</v>
      </c>
      <c r="I67" s="22">
        <f>F67+G67+H67</f>
        <v>21650.705</v>
      </c>
      <c r="J67" s="22">
        <f>I67+E67</f>
        <v>85191.705</v>
      </c>
      <c r="K67" s="22">
        <f>J67/$K$11</f>
        <v>7099.30875</v>
      </c>
      <c r="L67" s="25">
        <f>J67/$L$11</f>
        <v>387.23502272727274</v>
      </c>
      <c r="M67" s="25">
        <f>J67/$M$11</f>
        <v>1936.1751136363637</v>
      </c>
      <c r="N67" s="28">
        <f>J67/$N$11</f>
        <v>51.631336363636365</v>
      </c>
    </row>
    <row r="68" spans="1:14">
      <c r="A68" s="97"/>
      <c r="B68" s="92">
        <v>38</v>
      </c>
      <c r="C68" s="85">
        <v>56164</v>
      </c>
      <c r="D68" s="21">
        <v>7377</v>
      </c>
      <c r="E68" s="22">
        <f>C68+D68</f>
        <v>63541</v>
      </c>
      <c r="F68" s="22">
        <f>ROUND(E68*$E$3,0)</f>
        <v>13140</v>
      </c>
      <c r="G68" s="22">
        <f>ROUND(IF(E68&gt;$L$6,$N$6*(E68-$L$6)+$N$5*($L$6-$L$5)+$N$4*($L$5-$L$2),IF($L$6&gt;E68&gt;$L$5,$N$5*(E68-$L$5)+$N$4*($L$5-$L$2),0)),0)</f>
        <v>8193</v>
      </c>
      <c r="H68" s="22">
        <f>E68/100*0.5</f>
        <v>317.705</v>
      </c>
      <c r="I68" s="22">
        <f>F68+G68+H68</f>
        <v>21650.705</v>
      </c>
      <c r="J68" s="22">
        <f>I68+E68</f>
        <v>85191.705</v>
      </c>
      <c r="K68" s="22">
        <f>J68/$K$11</f>
        <v>7099.30875</v>
      </c>
      <c r="L68" s="25">
        <f>J68/$L$11</f>
        <v>387.23502272727274</v>
      </c>
      <c r="M68" s="25">
        <f>J68/$M$11</f>
        <v>1936.1751136363637</v>
      </c>
      <c r="N68" s="28">
        <f>J68/$N$11</f>
        <v>51.631336363636365</v>
      </c>
    </row>
    <row r="69" spans="1:14">
      <c r="A69" s="97"/>
      <c r="B69" s="92">
        <v>39</v>
      </c>
      <c r="C69" s="85">
        <v>56164</v>
      </c>
      <c r="D69" s="21">
        <v>7377</v>
      </c>
      <c r="E69" s="22">
        <f>C69+D69</f>
        <v>63541</v>
      </c>
      <c r="F69" s="22">
        <f>ROUND(E69*$E$3,0)</f>
        <v>13140</v>
      </c>
      <c r="G69" s="22">
        <f>ROUND(IF(E69&gt;$L$6,$N$6*(E69-$L$6)+$N$5*($L$6-$L$5)+$N$4*($L$5-$L$2),IF($L$6&gt;E69&gt;$L$5,$N$5*(E69-$L$5)+$N$4*($L$5-$L$2),0)),0)</f>
        <v>8193</v>
      </c>
      <c r="H69" s="22">
        <f>E69/100*0.5</f>
        <v>317.705</v>
      </c>
      <c r="I69" s="22">
        <f>F69+G69+H69</f>
        <v>21650.705</v>
      </c>
      <c r="J69" s="22">
        <f>I69+E69</f>
        <v>85191.705</v>
      </c>
      <c r="K69" s="22">
        <f>J69/$K$11</f>
        <v>7099.30875</v>
      </c>
      <c r="L69" s="25">
        <f>J69/$L$11</f>
        <v>387.23502272727274</v>
      </c>
      <c r="M69" s="25">
        <f>J69/$M$11</f>
        <v>1936.1751136363637</v>
      </c>
      <c r="N69" s="28">
        <f>J69/$N$11</f>
        <v>51.631336363636365</v>
      </c>
    </row>
    <row r="70" spans="1:14">
      <c r="A70" s="97"/>
      <c r="B70" s="92">
        <v>40</v>
      </c>
      <c r="C70" s="85">
        <v>56164</v>
      </c>
      <c r="D70" s="21">
        <v>7377</v>
      </c>
      <c r="E70" s="22">
        <f>C70+D70</f>
        <v>63541</v>
      </c>
      <c r="F70" s="22">
        <f>ROUND(E70*$E$3,0)</f>
        <v>13140</v>
      </c>
      <c r="G70" s="22">
        <f>ROUND(IF(E70&gt;$L$6,$N$6*(E70-$L$6)+$N$5*($L$6-$L$5)+$N$4*($L$5-$L$2),IF($L$6&gt;E70&gt;$L$5,$N$5*(E70-$L$5)+$N$4*($L$5-$L$2),0)),0)</f>
        <v>8193</v>
      </c>
      <c r="H70" s="22">
        <f>E70/100*0.5</f>
        <v>317.705</v>
      </c>
      <c r="I70" s="22">
        <f>F70+G70+H70</f>
        <v>21650.705</v>
      </c>
      <c r="J70" s="22">
        <f>I70+E70</f>
        <v>85191.705</v>
      </c>
      <c r="K70" s="22">
        <f>J70/$K$11</f>
        <v>7099.30875</v>
      </c>
      <c r="L70" s="25">
        <f>J70/$L$11</f>
        <v>387.23502272727274</v>
      </c>
      <c r="M70" s="25">
        <f>J70/$M$11</f>
        <v>1936.1751136363637</v>
      </c>
      <c r="N70" s="28">
        <f>J70/$N$11</f>
        <v>51.631336363636365</v>
      </c>
    </row>
    <row r="71" spans="1:14">
      <c r="A71" s="97"/>
      <c r="B71" s="92">
        <v>41</v>
      </c>
      <c r="C71" s="85">
        <v>56164</v>
      </c>
      <c r="D71" s="21">
        <v>7377</v>
      </c>
      <c r="E71" s="22">
        <f>C71+D71</f>
        <v>63541</v>
      </c>
      <c r="F71" s="22">
        <f>ROUND(E71*$E$3,0)</f>
        <v>13140</v>
      </c>
      <c r="G71" s="22">
        <f>ROUND(IF(E71&gt;$L$6,$N$6*(E71-$L$6)+$N$5*($L$6-$L$5)+$N$4*($L$5-$L$2),IF($L$6&gt;E71&gt;$L$5,$N$5*(E71-$L$5)+$N$4*($L$5-$L$2),0)),0)</f>
        <v>8193</v>
      </c>
      <c r="H71" s="22">
        <f>E71/100*0.5</f>
        <v>317.705</v>
      </c>
      <c r="I71" s="22">
        <f>F71+G71+H71</f>
        <v>21650.705</v>
      </c>
      <c r="J71" s="22">
        <f>I71+E71</f>
        <v>85191.705</v>
      </c>
      <c r="K71" s="22">
        <f>J71/$K$11</f>
        <v>7099.30875</v>
      </c>
      <c r="L71" s="25">
        <f>J71/$L$11</f>
        <v>387.23502272727274</v>
      </c>
      <c r="M71" s="25">
        <f>J71/$M$11</f>
        <v>1936.1751136363637</v>
      </c>
      <c r="N71" s="28">
        <f>J71/$N$11</f>
        <v>51.631336363636365</v>
      </c>
    </row>
    <row r="72" spans="1:14">
      <c r="A72" s="98"/>
      <c r="B72" s="92">
        <v>42</v>
      </c>
      <c r="C72" s="85">
        <v>65262</v>
      </c>
      <c r="D72" s="21">
        <v>7377</v>
      </c>
      <c r="E72" s="22">
        <f>C72+D72</f>
        <v>72639</v>
      </c>
      <c r="F72" s="22">
        <f>ROUND(E72*$E$3,0)</f>
        <v>15022</v>
      </c>
      <c r="G72" s="22">
        <f>ROUND(IF(E72&gt;$L$6,$N$6*(E72-$L$6)+$N$5*($L$6-$L$5)+$N$4*($L$5-$L$2),IF($L$6&gt;E72&gt;$L$5,$N$5*(E72-$L$5)+$N$4*($L$5-$L$2),0)),0)</f>
        <v>9563</v>
      </c>
      <c r="H72" s="22">
        <f>E72/100*0.5</f>
        <v>363.195</v>
      </c>
      <c r="I72" s="22">
        <f>F72+G72+H72</f>
        <v>24948.195</v>
      </c>
      <c r="J72" s="22">
        <f>I72+E72</f>
        <v>97587.195</v>
      </c>
      <c r="K72" s="22">
        <f>J72/$K$11</f>
        <v>8132.2662500000006</v>
      </c>
      <c r="L72" s="25">
        <f>J72/$L$11</f>
        <v>443.57815909090914</v>
      </c>
      <c r="M72" s="25">
        <f>J72/$M$11</f>
        <v>2217.8907954545457</v>
      </c>
      <c r="N72" s="28">
        <f>J72/$N$11</f>
        <v>59.143754545454549</v>
      </c>
    </row>
    <row r="73" spans="1:14">
      <c r="A73" s="99" t="s">
        <v>91</v>
      </c>
      <c r="B73" s="92">
        <v>41</v>
      </c>
      <c r="C73" s="85">
        <v>67064</v>
      </c>
      <c r="D73" s="21">
        <v>7377</v>
      </c>
      <c r="E73" s="22">
        <f>C73+D73</f>
        <v>74441</v>
      </c>
      <c r="F73" s="22">
        <f>ROUND(E73*$E$3,0)</f>
        <v>15394</v>
      </c>
      <c r="G73" s="22">
        <f>ROUND(IF(E73&gt;$L$6,$N$6*(E73-$L$6)+$N$5*($L$6-$L$5)+$N$4*($L$5-$L$2),IF($L$6&gt;E73&gt;$L$5,$N$5*(E73-$L$5)+$N$4*($L$5-$L$2),0)),0)</f>
        <v>9834</v>
      </c>
      <c r="H73" s="22">
        <f>E73/100*0.5</f>
        <v>372.205</v>
      </c>
      <c r="I73" s="22">
        <f>F73+G73+H73</f>
        <v>25600.205</v>
      </c>
      <c r="J73" s="22">
        <f>I73+E73</f>
        <v>100041.205</v>
      </c>
      <c r="K73" s="22">
        <f>J73/$K$11</f>
        <v>8336.7670833333341</v>
      </c>
      <c r="L73" s="25">
        <f>J73/$L$11</f>
        <v>454.73275</v>
      </c>
      <c r="M73" s="25">
        <f>J73/$M$11</f>
        <v>2273.66375</v>
      </c>
      <c r="N73" s="28">
        <f>J73/$N$11</f>
        <v>60.631033333333335</v>
      </c>
    </row>
    <row r="74" spans="1:14">
      <c r="A74" s="97"/>
      <c r="B74" s="92">
        <v>42</v>
      </c>
      <c r="C74" s="85">
        <v>67064</v>
      </c>
      <c r="D74" s="21">
        <v>7377</v>
      </c>
      <c r="E74" s="22">
        <f>C74+D74</f>
        <v>74441</v>
      </c>
      <c r="F74" s="22">
        <f>ROUND(E74*$E$3,0)</f>
        <v>15394</v>
      </c>
      <c r="G74" s="22">
        <f>ROUND(IF(E74&gt;$L$6,$N$6*(E74-$L$6)+$N$5*($L$6-$L$5)+$N$4*($L$5-$L$2),IF($L$6&gt;E74&gt;$L$5,$N$5*(E74-$L$5)+$N$4*($L$5-$L$2),0)),0)</f>
        <v>9834</v>
      </c>
      <c r="H74" s="22">
        <f>E74/100*0.5</f>
        <v>372.205</v>
      </c>
      <c r="I74" s="22">
        <f>F74+G74+H74</f>
        <v>25600.205</v>
      </c>
      <c r="J74" s="22">
        <f>I74+E74</f>
        <v>100041.205</v>
      </c>
      <c r="K74" s="22">
        <f>J74/$K$11</f>
        <v>8336.7670833333341</v>
      </c>
      <c r="L74" s="25">
        <f>J74/$L$11</f>
        <v>454.73275</v>
      </c>
      <c r="M74" s="25">
        <f>J74/$M$11</f>
        <v>2273.66375</v>
      </c>
      <c r="N74" s="28">
        <f>J74/$N$11</f>
        <v>60.631033333333335</v>
      </c>
    </row>
    <row r="75" spans="1:14">
      <c r="A75" s="97"/>
      <c r="B75" s="92">
        <v>43</v>
      </c>
      <c r="C75" s="85">
        <v>67064</v>
      </c>
      <c r="D75" s="21">
        <v>7377</v>
      </c>
      <c r="E75" s="22">
        <f>C75+D75</f>
        <v>74441</v>
      </c>
      <c r="F75" s="22">
        <f>ROUND(E75*$E$3,0)</f>
        <v>15394</v>
      </c>
      <c r="G75" s="22">
        <f>ROUND(IF(E75&gt;$L$6,$N$6*(E75-$L$6)+$N$5*($L$6-$L$5)+$N$4*($L$5-$L$2),IF($L$6&gt;E75&gt;$L$5,$N$5*(E75-$L$5)+$N$4*($L$5-$L$2),0)),0)</f>
        <v>9834</v>
      </c>
      <c r="H75" s="22">
        <f>E75/100*0.5</f>
        <v>372.205</v>
      </c>
      <c r="I75" s="22">
        <f>F75+G75+H75</f>
        <v>25600.205</v>
      </c>
      <c r="J75" s="22">
        <f>I75+E75</f>
        <v>100041.205</v>
      </c>
      <c r="K75" s="22">
        <f>J75/$K$11</f>
        <v>8336.7670833333341</v>
      </c>
      <c r="L75" s="25">
        <f>J75/$L$11</f>
        <v>454.73275</v>
      </c>
      <c r="M75" s="25">
        <f>J75/$M$11</f>
        <v>2273.66375</v>
      </c>
      <c r="N75" s="28">
        <f>J75/$N$11</f>
        <v>60.631033333333335</v>
      </c>
    </row>
    <row r="76" spans="1:14">
      <c r="A76" s="97"/>
      <c r="B76" s="92">
        <v>44</v>
      </c>
      <c r="C76" s="85">
        <v>67064</v>
      </c>
      <c r="D76" s="21">
        <v>7377</v>
      </c>
      <c r="E76" s="22">
        <f>C76+D76</f>
        <v>74441</v>
      </c>
      <c r="F76" s="22">
        <f>ROUND(E76*$E$3,0)</f>
        <v>15394</v>
      </c>
      <c r="G76" s="22">
        <f>ROUND(IF(E76&gt;$L$6,$N$6*(E76-$L$6)+$N$5*($L$6-$L$5)+$N$4*($L$5-$L$2),IF($L$6&gt;E76&gt;$L$5,$N$5*(E76-$L$5)+$N$4*($L$5-$L$2),0)),0)</f>
        <v>9834</v>
      </c>
      <c r="H76" s="22">
        <f>E76/100*0.5</f>
        <v>372.205</v>
      </c>
      <c r="I76" s="22">
        <f>F76+G76+H76</f>
        <v>25600.205</v>
      </c>
      <c r="J76" s="22">
        <f>I76+E76</f>
        <v>100041.205</v>
      </c>
      <c r="K76" s="22">
        <f>J76/$K$11</f>
        <v>8336.7670833333341</v>
      </c>
      <c r="L76" s="25">
        <f>J76/$L$11</f>
        <v>454.73275</v>
      </c>
      <c r="M76" s="25">
        <f>J76/$M$11</f>
        <v>2273.66375</v>
      </c>
      <c r="N76" s="28">
        <f>J76/$N$11</f>
        <v>60.631033333333335</v>
      </c>
    </row>
    <row r="77" spans="1:14">
      <c r="A77" s="97"/>
      <c r="B77" s="92">
        <v>45</v>
      </c>
      <c r="C77" s="85">
        <v>67064</v>
      </c>
      <c r="D77" s="21">
        <v>7377</v>
      </c>
      <c r="E77" s="22">
        <f>C77+D77</f>
        <v>74441</v>
      </c>
      <c r="F77" s="22">
        <f>ROUND(E77*$E$3,0)</f>
        <v>15394</v>
      </c>
      <c r="G77" s="22">
        <f>ROUND(IF(E77&gt;$L$6,$N$6*(E77-$L$6)+$N$5*($L$6-$L$5)+$N$4*($L$5-$L$2),IF($L$6&gt;E77&gt;$L$5,$N$5*(E77-$L$5)+$N$4*($L$5-$L$2),0)),0)</f>
        <v>9834</v>
      </c>
      <c r="H77" s="22">
        <f>E77/100*0.5</f>
        <v>372.205</v>
      </c>
      <c r="I77" s="22">
        <f>F77+G77+H77</f>
        <v>25600.205</v>
      </c>
      <c r="J77" s="22">
        <f>I77+E77</f>
        <v>100041.205</v>
      </c>
      <c r="K77" s="22">
        <f>J77/$K$11</f>
        <v>8336.7670833333341</v>
      </c>
      <c r="L77" s="25">
        <f>J77/$L$11</f>
        <v>454.73275</v>
      </c>
      <c r="M77" s="25">
        <f>J77/$M$11</f>
        <v>2273.66375</v>
      </c>
      <c r="N77" s="28">
        <f>J77/$N$11</f>
        <v>60.631033333333335</v>
      </c>
    </row>
    <row r="78" spans="1:14">
      <c r="A78" s="98"/>
      <c r="B78" s="92">
        <v>46</v>
      </c>
      <c r="C78" s="85">
        <v>77274</v>
      </c>
      <c r="D78" s="21">
        <v>7377</v>
      </c>
      <c r="E78" s="22">
        <f>C78+D78</f>
        <v>84651</v>
      </c>
      <c r="F78" s="22">
        <f>ROUND(E78*$E$3,0)</f>
        <v>17506</v>
      </c>
      <c r="G78" s="22">
        <f>ROUND(IF(E78&gt;$L$6,$N$6*(E78-$L$6)+$N$5*($L$6-$L$5)+$N$4*($L$5-$L$2),IF($L$6&gt;E78&gt;$L$5,$N$5*(E78-$L$5)+$N$4*($L$5-$L$2),0)),0)</f>
        <v>11370</v>
      </c>
      <c r="H78" s="22">
        <f>E78/100*0.5</f>
        <v>423.255</v>
      </c>
      <c r="I78" s="22">
        <f>F78+G78+H78</f>
        <v>29299.255</v>
      </c>
      <c r="J78" s="22">
        <f>I78+E78</f>
        <v>113950.255</v>
      </c>
      <c r="K78" s="22">
        <f>J78/$K$11</f>
        <v>9495.8545833333337</v>
      </c>
      <c r="L78" s="25">
        <f>J78/$L$11</f>
        <v>517.95570454545452</v>
      </c>
      <c r="M78" s="25">
        <f>J78/$M$11</f>
        <v>2589.778522727273</v>
      </c>
      <c r="N78" s="28">
        <f>J78/$N$11</f>
        <v>69.060760606060612</v>
      </c>
    </row>
    <row r="79" spans="1:14">
      <c r="A79" s="99" t="s">
        <v>92</v>
      </c>
      <c r="B79" s="92">
        <v>45</v>
      </c>
      <c r="C79" s="85">
        <v>79592</v>
      </c>
      <c r="D79" s="21">
        <v>7377</v>
      </c>
      <c r="E79" s="22">
        <f>C79+D79</f>
        <v>86969</v>
      </c>
      <c r="F79" s="22">
        <f>ROUND(E79*$E$3,0)</f>
        <v>17985</v>
      </c>
      <c r="G79" s="22">
        <f>ROUND(IF(E79&gt;$L$6,$N$6*(E79-$L$6)+$N$5*($L$6-$L$5)+$N$4*($L$5-$L$2),IF($L$6&gt;E79&gt;$L$5,$N$5*(E79-$L$5)+$N$4*($L$5-$L$2),0)),0)</f>
        <v>11719</v>
      </c>
      <c r="H79" s="22">
        <f>E79/100*0.5</f>
        <v>434.845</v>
      </c>
      <c r="I79" s="22">
        <f>F79+G79+H79</f>
        <v>30138.845</v>
      </c>
      <c r="J79" s="22">
        <f>I79+E79</f>
        <v>117107.845</v>
      </c>
      <c r="K79" s="22">
        <f>J79/$K$11</f>
        <v>9758.9870833333334</v>
      </c>
      <c r="L79" s="25">
        <f>J79/$L$11</f>
        <v>532.30838636363637</v>
      </c>
      <c r="M79" s="25">
        <f>J79/$M$11</f>
        <v>2661.5419318181816</v>
      </c>
      <c r="N79" s="28">
        <f>J79/$N$11</f>
        <v>70.974451515151515</v>
      </c>
    </row>
    <row r="80" spans="1:14">
      <c r="A80" s="97"/>
      <c r="B80" s="92">
        <v>46</v>
      </c>
      <c r="C80" s="85">
        <v>79592</v>
      </c>
      <c r="D80" s="21">
        <v>7377</v>
      </c>
      <c r="E80" s="22">
        <f>C80+D80</f>
        <v>86969</v>
      </c>
      <c r="F80" s="22">
        <f>ROUND(E80*$E$3,0)</f>
        <v>17985</v>
      </c>
      <c r="G80" s="22">
        <f>ROUND(IF(E80&gt;$L$6,$N$6*(E80-$L$6)+$N$5*($L$6-$L$5)+$N$4*($L$5-$L$2),IF($L$6&gt;E80&gt;$L$5,$N$5*(E80-$L$5)+$N$4*($L$5-$L$2),0)),0)</f>
        <v>11719</v>
      </c>
      <c r="H80" s="22">
        <f>E80/100*0.5</f>
        <v>434.845</v>
      </c>
      <c r="I80" s="22">
        <f>F80+G80+H80</f>
        <v>30138.845</v>
      </c>
      <c r="J80" s="22">
        <f>I80+E80</f>
        <v>117107.845</v>
      </c>
      <c r="K80" s="22">
        <f>J80/$K$11</f>
        <v>9758.9870833333334</v>
      </c>
      <c r="L80" s="25">
        <f>J80/$L$11</f>
        <v>532.30838636363637</v>
      </c>
      <c r="M80" s="25">
        <f>J80/$M$11</f>
        <v>2661.5419318181816</v>
      </c>
      <c r="N80" s="28">
        <f>J80/$N$11</f>
        <v>70.974451515151515</v>
      </c>
    </row>
    <row r="81" spans="1:14">
      <c r="A81" s="97"/>
      <c r="B81" s="92">
        <v>47</v>
      </c>
      <c r="C81" s="85">
        <v>79592</v>
      </c>
      <c r="D81" s="21">
        <v>7377</v>
      </c>
      <c r="E81" s="22">
        <f>C81+D81</f>
        <v>86969</v>
      </c>
      <c r="F81" s="22">
        <f>ROUND(E81*$E$3,0)</f>
        <v>17985</v>
      </c>
      <c r="G81" s="22">
        <f>ROUND(IF(E81&gt;$L$6,$N$6*(E81-$L$6)+$N$5*($L$6-$L$5)+$N$4*($L$5-$L$2),IF($L$6&gt;E81&gt;$L$5,$N$5*(E81-$L$5)+$N$4*($L$5-$L$2),0)),0)</f>
        <v>11719</v>
      </c>
      <c r="H81" s="22">
        <f>E81/100*0.5</f>
        <v>434.845</v>
      </c>
      <c r="I81" s="22">
        <f>F81+G81+H81</f>
        <v>30138.845</v>
      </c>
      <c r="J81" s="22">
        <f>I81+E81</f>
        <v>117107.845</v>
      </c>
      <c r="K81" s="22">
        <f>J81/$K$11</f>
        <v>9758.9870833333334</v>
      </c>
      <c r="L81" s="25">
        <f>J81/$L$11</f>
        <v>532.30838636363637</v>
      </c>
      <c r="M81" s="25">
        <f>J81/$M$11</f>
        <v>2661.5419318181816</v>
      </c>
      <c r="N81" s="28">
        <f>J81/$N$11</f>
        <v>70.974451515151515</v>
      </c>
    </row>
    <row r="82" spans="1:14">
      <c r="A82" s="97"/>
      <c r="B82" s="92">
        <v>48</v>
      </c>
      <c r="C82" s="85">
        <v>79592</v>
      </c>
      <c r="D82" s="21">
        <v>7377</v>
      </c>
      <c r="E82" s="22">
        <f>C82+D82</f>
        <v>86969</v>
      </c>
      <c r="F82" s="22">
        <f>ROUND(E82*$E$3,0)</f>
        <v>17985</v>
      </c>
      <c r="G82" s="22">
        <f>ROUND(IF(E82&gt;$L$6,$N$6*(E82-$L$6)+$N$5*($L$6-$L$5)+$N$4*($L$5-$L$2),IF($L$6&gt;E82&gt;$L$5,$N$5*(E82-$L$5)+$N$4*($L$5-$L$2),0)),0)</f>
        <v>11719</v>
      </c>
      <c r="H82" s="22">
        <f>E82/100*0.5</f>
        <v>434.845</v>
      </c>
      <c r="I82" s="22">
        <f>F82+G82+H82</f>
        <v>30138.845</v>
      </c>
      <c r="J82" s="22">
        <f>I82+E82</f>
        <v>117107.845</v>
      </c>
      <c r="K82" s="22">
        <f>J82/$K$11</f>
        <v>9758.9870833333334</v>
      </c>
      <c r="L82" s="25">
        <f>J82/$L$11</f>
        <v>532.30838636363637</v>
      </c>
      <c r="M82" s="25">
        <f>J82/$M$11</f>
        <v>2661.5419318181816</v>
      </c>
      <c r="N82" s="28">
        <f>J82/$N$11</f>
        <v>70.974451515151515</v>
      </c>
    </row>
    <row r="83" spans="1:14">
      <c r="A83" s="97"/>
      <c r="B83" s="92">
        <v>49</v>
      </c>
      <c r="C83" s="85">
        <v>79592</v>
      </c>
      <c r="D83" s="21">
        <v>7377</v>
      </c>
      <c r="E83" s="22">
        <f>C83+D83</f>
        <v>86969</v>
      </c>
      <c r="F83" s="22">
        <f>ROUND(E83*$E$3,0)</f>
        <v>17985</v>
      </c>
      <c r="G83" s="22">
        <f>ROUND(IF(E83&gt;$L$6,$N$6*(E83-$L$6)+$N$5*($L$6-$L$5)+$N$4*($L$5-$L$2),IF($L$6&gt;E83&gt;$L$5,$N$5*(E83-$L$5)+$N$4*($L$5-$L$2),0)),0)</f>
        <v>11719</v>
      </c>
      <c r="H83" s="22">
        <f>E83/100*0.5</f>
        <v>434.845</v>
      </c>
      <c r="I83" s="22">
        <f>F83+G83+H83</f>
        <v>30138.845</v>
      </c>
      <c r="J83" s="22">
        <f>I83+E83</f>
        <v>117107.845</v>
      </c>
      <c r="K83" s="22">
        <f>J83/$K$11</f>
        <v>9758.9870833333334</v>
      </c>
      <c r="L83" s="25">
        <f>J83/$L$11</f>
        <v>532.30838636363637</v>
      </c>
      <c r="M83" s="25">
        <f>J83/$M$11</f>
        <v>2661.5419318181816</v>
      </c>
      <c r="N83" s="28">
        <f>J83/$N$11</f>
        <v>70.974451515151515</v>
      </c>
    </row>
    <row r="84" spans="1:14">
      <c r="A84" s="98"/>
      <c r="B84" s="92">
        <v>50</v>
      </c>
      <c r="C84" s="85">
        <v>91787</v>
      </c>
      <c r="D84" s="21">
        <v>7377</v>
      </c>
      <c r="E84" s="22">
        <f>C84+D84</f>
        <v>99164</v>
      </c>
      <c r="F84" s="22">
        <f>ROUND(E84*$E$3,0)</f>
        <v>20507</v>
      </c>
      <c r="G84" s="22">
        <f>ROUND(IF(E84&gt;$L$6,$N$6*(E84-$L$6)+$N$5*($L$6-$L$5)+$N$4*($L$5-$L$2),IF($L$6&gt;E84&gt;$L$5,$N$5*(E84-$L$5)+$N$4*($L$5-$L$2),0)),0)</f>
        <v>13555</v>
      </c>
      <c r="H84" s="22">
        <f>E84/100*0.5</f>
        <v>495.82</v>
      </c>
      <c r="I84" s="22">
        <f>F84+G84+H84</f>
        <v>34557.82</v>
      </c>
      <c r="J84" s="22">
        <f>I84+E84</f>
        <v>133721.82</v>
      </c>
      <c r="K84" s="22">
        <f>J84/$K$11</f>
        <v>11143.485</v>
      </c>
      <c r="L84" s="25">
        <f>J84/$L$11</f>
        <v>607.82645454545457</v>
      </c>
      <c r="M84" s="25">
        <f>J84/$M$11</f>
        <v>3039.1322727272727</v>
      </c>
      <c r="N84" s="28">
        <f>J84/$N$11</f>
        <v>81.043527272727275</v>
      </c>
    </row>
    <row r="85" spans="1:14">
      <c r="A85" s="99" t="s">
        <v>87</v>
      </c>
      <c r="B85" s="92">
        <v>49</v>
      </c>
      <c r="C85" s="85">
        <v>95135</v>
      </c>
      <c r="D85" s="21">
        <v>7377</v>
      </c>
      <c r="E85" s="22">
        <f>C85+D85</f>
        <v>102512</v>
      </c>
      <c r="F85" s="22">
        <f>ROUND(E85*$E$3,0)</f>
        <v>21199</v>
      </c>
      <c r="G85" s="22">
        <f>ROUND(IF(E85&gt;$L$6,$N$6*(E85-$L$6)+$N$5*($L$6-$L$5)+$N$4*($L$5-$L$2),IF($L$6&gt;E85&gt;$L$5,$N$5*(E85-$L$5)+$N$4*($L$5-$L$2),0)),0)</f>
        <v>14059</v>
      </c>
      <c r="H85" s="22">
        <f>E85/100*0.5</f>
        <v>512.56</v>
      </c>
      <c r="I85" s="22">
        <f>F85+G85+H85</f>
        <v>35770.56</v>
      </c>
      <c r="J85" s="22">
        <f>I85+E85</f>
        <v>138282.56</v>
      </c>
      <c r="K85" s="22">
        <f>J85/$K$11</f>
        <v>11523.546666666667</v>
      </c>
      <c r="L85" s="25">
        <f>J85/$L$11</f>
        <v>628.5570909090909</v>
      </c>
      <c r="M85" s="25">
        <f>J85/$M$11</f>
        <v>3142.7854545454543</v>
      </c>
      <c r="N85" s="28">
        <f>J85/$N$11</f>
        <v>83.807612121212117</v>
      </c>
    </row>
    <row r="86" spans="1:14">
      <c r="A86" s="97"/>
      <c r="B86" s="92">
        <v>50</v>
      </c>
      <c r="C86" s="85">
        <v>95135</v>
      </c>
      <c r="D86" s="21">
        <v>7377</v>
      </c>
      <c r="E86" s="22">
        <f>C86+D86</f>
        <v>102512</v>
      </c>
      <c r="F86" s="22">
        <f>ROUND(E86*$E$3,0)</f>
        <v>21199</v>
      </c>
      <c r="G86" s="22">
        <f>ROUND(IF(E86&gt;$L$6,$N$6*(E86-$L$6)+$N$5*($L$6-$L$5)+$N$4*($L$5-$L$2),IF($L$6&gt;E86&gt;$L$5,$N$5*(E86-$L$5)+$N$4*($L$5-$L$2),0)),0)</f>
        <v>14059</v>
      </c>
      <c r="H86" s="22">
        <f>E86/100*0.5</f>
        <v>512.56</v>
      </c>
      <c r="I86" s="22">
        <f>F86+G86+H86</f>
        <v>35770.56</v>
      </c>
      <c r="J86" s="22">
        <f>I86+E86</f>
        <v>138282.56</v>
      </c>
      <c r="K86" s="22">
        <f>J86/$K$11</f>
        <v>11523.546666666667</v>
      </c>
      <c r="L86" s="25">
        <f>J86/$L$11</f>
        <v>628.5570909090909</v>
      </c>
      <c r="M86" s="25">
        <f>J86/$M$11</f>
        <v>3142.7854545454543</v>
      </c>
      <c r="N86" s="28">
        <f>J86/$N$11</f>
        <v>83.807612121212117</v>
      </c>
    </row>
    <row r="87" spans="1:14">
      <c r="A87" s="97"/>
      <c r="B87" s="92">
        <v>51</v>
      </c>
      <c r="C87" s="85">
        <v>95135</v>
      </c>
      <c r="D87" s="21">
        <v>7377</v>
      </c>
      <c r="E87" s="22">
        <f>C87+D87</f>
        <v>102512</v>
      </c>
      <c r="F87" s="22">
        <f>ROUND(E87*$E$3,0)</f>
        <v>21199</v>
      </c>
      <c r="G87" s="22">
        <f>ROUND(IF(E87&gt;$L$6,$N$6*(E87-$L$6)+$N$5*($L$6-$L$5)+$N$4*($L$5-$L$2),IF($L$6&gt;E87&gt;$L$5,$N$5*(E87-$L$5)+$N$4*($L$5-$L$2),0)),0)</f>
        <v>14059</v>
      </c>
      <c r="H87" s="22">
        <f>E87/100*0.5</f>
        <v>512.56</v>
      </c>
      <c r="I87" s="22">
        <f>F87+G87+H87</f>
        <v>35770.56</v>
      </c>
      <c r="J87" s="22">
        <f>I87+E87</f>
        <v>138282.56</v>
      </c>
      <c r="K87" s="22">
        <f>J87/$K$11</f>
        <v>11523.546666666667</v>
      </c>
      <c r="L87" s="25">
        <f>J87/$L$11</f>
        <v>628.5570909090909</v>
      </c>
      <c r="M87" s="25">
        <f>J87/$M$11</f>
        <v>3142.7854545454543</v>
      </c>
      <c r="N87" s="28">
        <f>J87/$N$11</f>
        <v>83.807612121212117</v>
      </c>
    </row>
    <row r="88" spans="1:14">
      <c r="A88" s="97"/>
      <c r="B88" s="92">
        <v>52</v>
      </c>
      <c r="C88" s="85">
        <v>95135</v>
      </c>
      <c r="D88" s="21">
        <v>7377</v>
      </c>
      <c r="E88" s="22">
        <f>C88+D88</f>
        <v>102512</v>
      </c>
      <c r="F88" s="22">
        <f>ROUND(E88*$E$3,0)</f>
        <v>21199</v>
      </c>
      <c r="G88" s="22">
        <f>ROUND(IF(E88&gt;$L$6,$N$6*(E88-$L$6)+$N$5*($L$6-$L$5)+$N$4*($L$5-$L$2),IF($L$6&gt;E88&gt;$L$5,$N$5*(E88-$L$5)+$N$4*($L$5-$L$2),0)),0)</f>
        <v>14059</v>
      </c>
      <c r="H88" s="22">
        <f>E88/100*0.5</f>
        <v>512.56</v>
      </c>
      <c r="I88" s="22">
        <f>F88+G88+H88</f>
        <v>35770.56</v>
      </c>
      <c r="J88" s="22">
        <f>I88+E88</f>
        <v>138282.56</v>
      </c>
      <c r="K88" s="22">
        <f>J88/$K$11</f>
        <v>11523.546666666667</v>
      </c>
      <c r="L88" s="25">
        <f>J88/$L$11</f>
        <v>628.5570909090909</v>
      </c>
      <c r="M88" s="25">
        <f>J88/$M$11</f>
        <v>3142.7854545454543</v>
      </c>
      <c r="N88" s="28">
        <f>J88/$N$11</f>
        <v>83.807612121212117</v>
      </c>
    </row>
    <row r="89" spans="1:14">
      <c r="A89" s="97"/>
      <c r="B89" s="92">
        <v>53</v>
      </c>
      <c r="C89" s="85">
        <v>95135</v>
      </c>
      <c r="D89" s="21">
        <v>7377</v>
      </c>
      <c r="E89" s="22">
        <f>C89+D89</f>
        <v>102512</v>
      </c>
      <c r="F89" s="22">
        <f>ROUND(E89*$E$3,0)</f>
        <v>21199</v>
      </c>
      <c r="G89" s="22">
        <f>ROUND(IF(E89&gt;$L$6,$N$6*(E89-$L$6)+$N$5*($L$6-$L$5)+$N$4*($L$5-$L$2),IF($L$6&gt;E89&gt;$L$5,$N$5*(E89-$L$5)+$N$4*($L$5-$L$2),0)),0)</f>
        <v>14059</v>
      </c>
      <c r="H89" s="22">
        <f>E89/100*0.5</f>
        <v>512.56</v>
      </c>
      <c r="I89" s="22">
        <f>F89+G89+H89</f>
        <v>35770.56</v>
      </c>
      <c r="J89" s="22">
        <f>I89+E89</f>
        <v>138282.56</v>
      </c>
      <c r="K89" s="22">
        <f>J89/$K$11</f>
        <v>11523.546666666667</v>
      </c>
      <c r="L89" s="25">
        <f>J89/$L$11</f>
        <v>628.5570909090909</v>
      </c>
      <c r="M89" s="25">
        <f>J89/$M$11</f>
        <v>3142.7854545454543</v>
      </c>
      <c r="N89" s="28">
        <f>J89/$N$11</f>
        <v>83.807612121212117</v>
      </c>
    </row>
    <row r="90" spans="1:14" ht="12.9" thickBot="1">
      <c r="A90" s="100"/>
      <c r="B90" s="93">
        <v>54</v>
      </c>
      <c r="C90" s="174">
        <v>109475</v>
      </c>
      <c r="D90" s="23">
        <v>7377</v>
      </c>
      <c r="E90" s="24">
        <f>C90+D90</f>
        <v>116852</v>
      </c>
      <c r="F90" s="24">
        <f>ROUND(E90*$E$3,0)</f>
        <v>24165</v>
      </c>
      <c r="G90" s="24">
        <f>ROUND(IF(E90&gt;$L$6,$N$6*(E90-$L$6)+$N$5*($L$6-$L$5)+$N$4*($L$5-$L$2),IF($L$6&gt;E90&gt;$L$5,$N$5*(E90-$L$5)+$N$4*($L$5-$L$2),0)),0)</f>
        <v>16217</v>
      </c>
      <c r="H90" s="24">
        <f>E90/100*0.5</f>
        <v>584.26</v>
      </c>
      <c r="I90" s="24">
        <f>F90+G90+H90</f>
        <v>40966.26</v>
      </c>
      <c r="J90" s="24">
        <f>I90+E90</f>
        <v>157818.26</v>
      </c>
      <c r="K90" s="24">
        <f>J90/$K$11</f>
        <v>13151.521666666667</v>
      </c>
      <c r="L90" s="101">
        <f>J90/$L$11</f>
        <v>717.35572727272734</v>
      </c>
      <c r="M90" s="101">
        <f>J90/$M$11</f>
        <v>3586.7786363636365</v>
      </c>
      <c r="N90" s="102">
        <f>J90/$N$11</f>
        <v>95.6474303030303</v>
      </c>
    </row>
  </sheetData>
  <mergeCells count="2">
    <mergeCell ref="A8:J8"/>
    <mergeCell ref="F10:I10"/>
  </mergeCells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St. George's Medical School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Research Office</dc:creator>
  <cp:keywords/>
  <cp:lastModifiedBy>Melanie Monteiro</cp:lastModifiedBy>
  <dcterms:created xsi:type="dcterms:W3CDTF">1998-08-10T08:53:37Z</dcterms:created>
  <dcterms:modified xsi:type="dcterms:W3CDTF">2022-12-13T15:16:24Z</dcterms:modified>
  <dc:subject/>
  <cp:lastPrinted>2017-04-03T14:27:27Z</cp:lastPrinted>
  <dc:title>Cost tables Salaries at August 2022 with KU TUPE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